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2\"/>
    </mc:Choice>
  </mc:AlternateContent>
  <xr:revisionPtr revIDLastSave="0" documentId="13_ncr:1_{D038BFAE-9754-4D7B-845D-8AD9C42B46C4}" xr6:coauthVersionLast="43" xr6:coauthVersionMax="47" xr10:uidLastSave="{00000000-0000-0000-0000-000000000000}"/>
  <bookViews>
    <workbookView xWindow="20700" yWindow="1560" windowWidth="21480" windowHeight="14010" xr2:uid="{6C1508B9-53DF-4297-B2DE-E1FB2AF415DE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74" i="1" l="1"/>
  <c r="U374" i="1"/>
  <c r="V374" i="1"/>
  <c r="T375" i="1"/>
  <c r="U375" i="1"/>
  <c r="V375" i="1"/>
  <c r="T376" i="1"/>
  <c r="U376" i="1" s="1"/>
  <c r="V376" i="1" s="1"/>
  <c r="T377" i="1"/>
  <c r="U377" i="1"/>
  <c r="V377" i="1" s="1"/>
  <c r="T368" i="1"/>
  <c r="U368" i="1"/>
  <c r="V368" i="1"/>
  <c r="I29" i="2"/>
  <c r="J29" i="2"/>
  <c r="K29" i="2"/>
  <c r="J27" i="2"/>
  <c r="K27" i="2"/>
  <c r="I26" i="2"/>
  <c r="G25" i="2"/>
  <c r="G17" i="2" s="1"/>
  <c r="J26" i="2"/>
  <c r="K26" i="2"/>
  <c r="C25" i="2"/>
  <c r="H25" i="2"/>
  <c r="E25" i="2"/>
  <c r="D25" i="2"/>
  <c r="D17" i="2" s="1"/>
  <c r="I24" i="2"/>
  <c r="J24" i="2"/>
  <c r="K24" i="2"/>
  <c r="I23" i="2"/>
  <c r="I22" i="2"/>
  <c r="J22" i="2"/>
  <c r="I21" i="2"/>
  <c r="C19" i="2"/>
  <c r="I20" i="2"/>
  <c r="J20" i="2"/>
  <c r="K20" i="2"/>
  <c r="G19" i="2"/>
  <c r="E19" i="2"/>
  <c r="D19" i="2"/>
  <c r="J15" i="2"/>
  <c r="K15" i="2"/>
  <c r="H14" i="2"/>
  <c r="G14" i="2"/>
  <c r="D14" i="2"/>
  <c r="D30" i="2" s="1"/>
  <c r="C14" i="2"/>
  <c r="S372" i="1"/>
  <c r="R372" i="1"/>
  <c r="Q372" i="1"/>
  <c r="Q371" i="1"/>
  <c r="R368" i="1"/>
  <c r="S366" i="1"/>
  <c r="R366" i="1"/>
  <c r="Q366" i="1"/>
  <c r="Q364" i="1" s="1"/>
  <c r="S365" i="1"/>
  <c r="R365" i="1"/>
  <c r="Q365" i="1"/>
  <c r="S364" i="1"/>
  <c r="R364" i="1"/>
  <c r="S359" i="1"/>
  <c r="R359" i="1"/>
  <c r="Q359" i="1"/>
  <c r="S358" i="1"/>
  <c r="R358" i="1"/>
  <c r="Q358" i="1"/>
  <c r="S356" i="1"/>
  <c r="R356" i="1"/>
  <c r="Q356" i="1"/>
  <c r="S353" i="1"/>
  <c r="R353" i="1"/>
  <c r="Q353" i="1"/>
  <c r="S352" i="1"/>
  <c r="R352" i="1"/>
  <c r="Q352" i="1"/>
  <c r="S351" i="1"/>
  <c r="R351" i="1"/>
  <c r="Q351" i="1"/>
  <c r="S350" i="1"/>
  <c r="R350" i="1"/>
  <c r="Q350" i="1"/>
  <c r="Q349" i="1" s="1"/>
  <c r="S349" i="1"/>
  <c r="R349" i="1"/>
  <c r="S348" i="1"/>
  <c r="R348" i="1"/>
  <c r="Q348" i="1"/>
  <c r="S347" i="1"/>
  <c r="R347" i="1"/>
  <c r="Q347" i="1"/>
  <c r="S346" i="1"/>
  <c r="S368" i="1" s="1"/>
  <c r="R346" i="1"/>
  <c r="Q346" i="1"/>
  <c r="Q368" i="1" s="1"/>
  <c r="S345" i="1"/>
  <c r="R345" i="1"/>
  <c r="Q345" i="1"/>
  <c r="S344" i="1"/>
  <c r="S341" i="1" s="1"/>
  <c r="R344" i="1"/>
  <c r="Q344" i="1"/>
  <c r="S343" i="1"/>
  <c r="R343" i="1"/>
  <c r="R341" i="1" s="1"/>
  <c r="Q343" i="1"/>
  <c r="S342" i="1"/>
  <c r="R342" i="1"/>
  <c r="Q342" i="1"/>
  <c r="Q341" i="1" s="1"/>
  <c r="S339" i="1"/>
  <c r="R339" i="1"/>
  <c r="Q339" i="1"/>
  <c r="Q362" i="1" s="1"/>
  <c r="Q376" i="1" s="1"/>
  <c r="S338" i="1"/>
  <c r="R338" i="1"/>
  <c r="Q338" i="1"/>
  <c r="S337" i="1"/>
  <c r="R337" i="1"/>
  <c r="Q337" i="1"/>
  <c r="S336" i="1"/>
  <c r="R336" i="1"/>
  <c r="Q336" i="1"/>
  <c r="R335" i="1"/>
  <c r="S334" i="1"/>
  <c r="R334" i="1"/>
  <c r="Q334" i="1"/>
  <c r="Q335" i="1" s="1"/>
  <c r="S333" i="1"/>
  <c r="S335" i="1" s="1"/>
  <c r="R333" i="1"/>
  <c r="Q333" i="1"/>
  <c r="S332" i="1"/>
  <c r="S330" i="1" s="1"/>
  <c r="R332" i="1"/>
  <c r="Q332" i="1"/>
  <c r="Q331" i="1"/>
  <c r="R330" i="1"/>
  <c r="R362" i="1" s="1"/>
  <c r="R376" i="1" s="1"/>
  <c r="Q330" i="1"/>
  <c r="Q329" i="1"/>
  <c r="S322" i="1"/>
  <c r="R322" i="1"/>
  <c r="Q322" i="1"/>
  <c r="S317" i="1"/>
  <c r="S316" i="1" s="1"/>
  <c r="R317" i="1"/>
  <c r="Q317" i="1"/>
  <c r="R316" i="1"/>
  <c r="Q316" i="1"/>
  <c r="T313" i="1"/>
  <c r="S313" i="1"/>
  <c r="S312" i="1" s="1"/>
  <c r="S311" i="1" s="1"/>
  <c r="R313" i="1"/>
  <c r="R371" i="1" s="1"/>
  <c r="Q312" i="1"/>
  <c r="Q311" i="1" s="1"/>
  <c r="E14" i="2" l="1"/>
  <c r="H19" i="2"/>
  <c r="K21" i="2"/>
  <c r="K23" i="2"/>
  <c r="K25" i="2"/>
  <c r="C17" i="2"/>
  <c r="F14" i="2"/>
  <c r="J14" i="2" s="1"/>
  <c r="I15" i="2"/>
  <c r="I14" i="2" s="1"/>
  <c r="J21" i="2"/>
  <c r="J23" i="2"/>
  <c r="F25" i="2"/>
  <c r="J25" i="2" s="1"/>
  <c r="I27" i="2"/>
  <c r="I25" i="2"/>
  <c r="G30" i="2"/>
  <c r="E17" i="2"/>
  <c r="K17" i="2" s="1"/>
  <c r="K22" i="2"/>
  <c r="C30" i="2"/>
  <c r="H17" i="2"/>
  <c r="H30" i="2" s="1"/>
  <c r="K19" i="2"/>
  <c r="F19" i="2"/>
  <c r="R357" i="1"/>
  <c r="R355" i="1" s="1"/>
  <c r="Q363" i="1"/>
  <c r="Q377" i="1" s="1"/>
  <c r="Q340" i="1"/>
  <c r="Q354" i="1" s="1"/>
  <c r="S340" i="1"/>
  <c r="S363" i="1"/>
  <c r="Q357" i="1"/>
  <c r="Q355" i="1" s="1"/>
  <c r="S357" i="1"/>
  <c r="S355" i="1" s="1"/>
  <c r="S362" i="1"/>
  <c r="S376" i="1" s="1"/>
  <c r="S329" i="1"/>
  <c r="S354" i="1" s="1"/>
  <c r="R340" i="1"/>
  <c r="R363" i="1"/>
  <c r="R329" i="1"/>
  <c r="R354" i="1" s="1"/>
  <c r="R312" i="1"/>
  <c r="R311" i="1" s="1"/>
  <c r="S371" i="1"/>
  <c r="E30" i="2" l="1"/>
  <c r="K14" i="2"/>
  <c r="J19" i="2"/>
  <c r="I19" i="2"/>
  <c r="I17" i="2" s="1"/>
  <c r="F17" i="2"/>
  <c r="Q374" i="1"/>
  <c r="Q361" i="1"/>
  <c r="Q360" i="1"/>
  <c r="Q375" i="1" s="1"/>
  <c r="R360" i="1"/>
  <c r="R375" i="1" s="1"/>
  <c r="R374" i="1"/>
  <c r="S374" i="1" s="1"/>
  <c r="R361" i="1"/>
  <c r="S361" i="1"/>
  <c r="S360" i="1"/>
  <c r="S375" i="1" s="1"/>
  <c r="R377" i="1"/>
  <c r="S377" i="1" s="1"/>
  <c r="J17" i="2" l="1"/>
  <c r="F30" i="2"/>
  <c r="J30" i="2" l="1"/>
  <c r="I30" i="2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<sst xmlns="http://schemas.openxmlformats.org/spreadsheetml/2006/main" count="804" uniqueCount="725">
  <si>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</si>
  <si>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</si>
  <si>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</si>
  <si>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</si>
  <si>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</si>
  <si>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</si>
  <si>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</si>
  <si>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</si>
  <si>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</si>
  <si>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</si>
  <si>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</si>
  <si>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</si>
  <si>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</si>
  <si>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</si>
  <si>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</si>
  <si>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</si>
  <si>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</si>
  <si>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</si>
  <si>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</si>
  <si>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</si>
  <si>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</si>
  <si>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</si>
  <si>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</si>
  <si>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</si>
  <si>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</si>
  <si>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</si>
  <si>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</si>
  <si>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</si>
  <si>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</si>
  <si>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</si>
  <si>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</si>
  <si>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</si>
  <si>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</si>
  <si>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</si>
  <si>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</si>
  <si>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</si>
  <si>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</si>
  <si>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</si>
  <si>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</si>
  <si>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</si>
  <si>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</si>
  <si>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</si>
  <si>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</si>
  <si>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</si>
  <si>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</si>
  <si>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</si>
  <si>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</si>
  <si>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</si>
  <si>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</si>
  <si>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</si>
  <si>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</si>
  <si>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</si>
  <si>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</si>
  <si>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</si>
  <si>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</si>
  <si>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</si>
  <si>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</si>
  <si>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</si>
  <si>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</si>
  <si>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</si>
  <si>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</si>
  <si>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</si>
  <si>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</si>
  <si>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</si>
  <si>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</si>
  <si>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</si>
  <si>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</si>
  <si>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</si>
  <si>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</si>
  <si>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</si>
  <si>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</si>
  <si>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</si>
  <si>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</si>
  <si>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</si>
  <si>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</si>
  <si>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</si>
  <si>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</si>
  <si>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</si>
  <si>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</si>
  <si>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</si>
  <si>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</si>
  <si>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</si>
  <si>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</si>
  <si>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</si>
  <si>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</si>
  <si>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</si>
  <si>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</si>
  <si>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</si>
  <si>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</si>
  <si>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</si>
  <si>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</si>
  <si>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</si>
  <si>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</si>
  <si>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</si>
  <si>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</si>
  <si>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</si>
  <si>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</si>
  <si>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</si>
  <si>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</si>
  <si>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</si>
  <si>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</si>
  <si>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</si>
  <si>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</si>
  <si>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</si>
  <si>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</si>
  <si>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</si>
  <si>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</si>
  <si>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</si>
  <si>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</si>
  <si>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</si>
  <si>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</si>
  <si>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</si>
  <si>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</si>
  <si>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</si>
  <si>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</si>
  <si>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</si>
  <si>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</si>
  <si>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</si>
  <si>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</si>
  <si>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</si>
  <si>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</si>
  <si>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</si>
  <si>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</si>
  <si>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</si>
  <si>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</si>
  <si>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</si>
  <si>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</si>
  <si>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</si>
  <si>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</si>
  <si>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</si>
  <si>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</si>
  <si>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</si>
  <si>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</si>
  <si>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</si>
  <si>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</si>
  <si>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</si>
  <si>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</si>
  <si>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</si>
  <si>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</si>
  <si>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</si>
  <si>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</si>
  <si>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</si>
  <si>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</si>
  <si>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</si>
  <si>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</si>
  <si>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</si>
  <si>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</si>
  <si>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</si>
  <si>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</si>
  <si>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</si>
  <si>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</si>
  <si>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</si>
  <si>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</si>
  <si>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</si>
  <si>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</si>
  <si>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</si>
  <si>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</si>
  <si>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</si>
  <si>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</si>
  <si>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</si>
  <si>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</si>
  <si>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</si>
  <si>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</si>
  <si>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</si>
  <si>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</si>
  <si>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</si>
  <si>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</si>
  <si>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</si>
  <si>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</si>
  <si>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</si>
  <si>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</si>
  <si>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</si>
  <si>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</si>
  <si>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</si>
  <si>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</si>
  <si>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</si>
  <si>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</si>
  <si>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</si>
  <si>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</si>
  <si>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</si>
  <si>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</si>
  <si>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</si>
  <si>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</si>
  <si>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</si>
  <si>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</si>
  <si>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</si>
  <si>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</si>
  <si>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</si>
  <si>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</si>
  <si>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</si>
  <si>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</si>
  <si>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</si>
  <si>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</si>
  <si>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</si>
  <si>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</si>
  <si>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</si>
  <si>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</si>
  <si>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</si>
  <si>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</si>
  <si>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</si>
  <si>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</si>
  <si>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</si>
  <si>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</si>
  <si>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</si>
  <si>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</si>
  <si>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</si>
  <si>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</si>
  <si>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</si>
  <si>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</si>
  <si>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</si>
  <si>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</si>
  <si>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</si>
  <si>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</si>
  <si>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</si>
  <si>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</si>
  <si>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</si>
  <si>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</si>
  <si>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</si>
  <si>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</si>
  <si>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</si>
  <si>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</si>
  <si>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</si>
  <si>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</si>
  <si>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</si>
  <si>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</si>
  <si>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</si>
  <si>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</si>
  <si>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</si>
  <si>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</si>
  <si>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</si>
  <si>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</si>
  <si>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</si>
  <si>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</si>
  <si>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</si>
  <si>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</si>
  <si>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</si>
  <si>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</si>
  <si>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</si>
  <si>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</si>
  <si>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</si>
  <si>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</si>
  <si>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</si>
  <si>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</si>
  <si>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</si>
  <si>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</si>
  <si>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</si>
  <si>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</si>
  <si>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</si>
  <si>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</si>
  <si>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</si>
  <si>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</si>
  <si>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</si>
  <si>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</si>
  <si>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</si>
  <si>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</si>
  <si>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</si>
  <si>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</si>
  <si>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</si>
  <si>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</si>
  <si>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</si>
  <si>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</si>
  <si>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</si>
  <si>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</si>
  <si>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</si>
  <si>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</si>
  <si>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</si>
  <si>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</si>
  <si>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</si>
  <si>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</si>
  <si>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</si>
  <si>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</si>
  <si>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</si>
  <si>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</si>
  <si>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</si>
  <si>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</si>
  <si>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</si>
  <si>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</si>
  <si>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</si>
  <si>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</si>
  <si>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</si>
  <si>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</si>
  <si>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</si>
  <si>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</si>
  <si>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</si>
  <si>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</si>
  <si>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</si>
  <si>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</si>
  <si>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</si>
  <si>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</si>
  <si>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</si>
  <si>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</si>
  <si>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</si>
  <si>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</si>
  <si>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</si>
  <si>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</si>
  <si>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</si>
  <si>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</si>
  <si>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</si>
  <si>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</si>
  <si>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</si>
  <si>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</si>
  <si>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</si>
  <si>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</si>
  <si>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</si>
  <si>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</si>
  <si>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</si>
  <si>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</si>
  <si>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</si>
  <si>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</si>
  <si>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</si>
  <si>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</si>
  <si>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</si>
  <si>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</si>
  <si>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</si>
  <si>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</si>
  <si>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</si>
  <si>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</si>
  <si>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</si>
  <si>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</si>
  <si>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</si>
  <si>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</si>
  <si>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</si>
  <si>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</si>
  <si>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</si>
  <si>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</si>
  <si>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</si>
  <si>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</si>
  <si>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</si>
  <si>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</si>
  <si>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</si>
  <si>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</si>
  <si>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</si>
  <si>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</si>
  <si>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</si>
  <si>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</si>
  <si>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</si>
  <si>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</si>
  <si>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</si>
  <si>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</si>
  <si>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</si>
  <si>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</si>
  <si>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</si>
  <si>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</si>
  <si>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</si>
  <si>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</si>
  <si>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</si>
  <si>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</si>
  <si>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</si>
  <si>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</si>
  <si>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</si>
  <si>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</si>
  <si>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</si>
  <si>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</si>
  <si>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</si>
  <si>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</si>
  <si>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</si>
  <si>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</si>
  <si>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</si>
  <si>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</si>
  <si>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</si>
  <si>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</si>
  <si>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</si>
  <si>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</si>
  <si>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</si>
  <si>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</si>
  <si>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</si>
  <si>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</si>
  <si>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</si>
  <si>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</si>
  <si>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</si>
  <si>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</si>
  <si>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</si>
  <si>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</si>
  <si>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</si>
  <si>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</si>
  <si>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</si>
  <si>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</si>
  <si>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</si>
  <si>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</si>
  <si>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</si>
  <si>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</si>
  <si>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</si>
  <si>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</si>
  <si>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</si>
  <si>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</si>
  <si>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</si>
  <si>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</si>
  <si>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</si>
  <si>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</si>
  <si>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</si>
  <si>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</si>
  <si>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</si>
  <si>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</si>
  <si>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</si>
  <si>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</si>
  <si>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</si>
  <si>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</si>
  <si>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</si>
  <si>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</si>
  <si>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</si>
  <si>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</si>
  <si>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</si>
  <si>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</si>
  <si>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</si>
  <si>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</si>
  <si>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</si>
  <si>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</si>
  <si>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</si>
  <si>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</si>
  <si>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</si>
  <si>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</si>
  <si>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</si>
  <si>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</si>
  <si>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</si>
  <si>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</si>
  <si>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</si>
  <si>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</si>
  <si>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</si>
  <si>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</si>
  <si>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</si>
  <si>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</si>
  <si>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</si>
  <si>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</si>
  <si>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</si>
  <si>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</si>
  <si>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</si>
  <si>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</si>
  <si>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</si>
  <si>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</si>
  <si>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</si>
  <si>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</si>
  <si>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</si>
  <si>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</si>
  <si>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</si>
  <si>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</si>
  <si>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</si>
  <si>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</si>
  <si>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</si>
  <si>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</si>
  <si>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</si>
  <si>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</si>
  <si>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</si>
  <si>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</si>
  <si>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</si>
  <si>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</si>
  <si>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</si>
  <si>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</si>
  <si>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</si>
  <si>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</si>
  <si>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</si>
  <si>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</si>
  <si>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</si>
  <si>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</si>
  <si>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</si>
  <si>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</si>
  <si>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</si>
  <si>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</si>
  <si>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</si>
  <si>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</si>
  <si>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</si>
  <si>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</si>
  <si>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</si>
  <si>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</si>
  <si>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</si>
  <si>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</si>
  <si>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</si>
  <si>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</si>
  <si>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</si>
  <si>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</si>
  <si>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</si>
  <si>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</si>
  <si>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</si>
  <si>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</si>
  <si>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</si>
  <si>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</si>
  <si>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</si>
  <si>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</si>
  <si>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</si>
  <si>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</si>
  <si>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</si>
  <si>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</si>
  <si>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</si>
  <si>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</si>
  <si>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</si>
  <si>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</si>
  <si>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</si>
  <si>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</si>
  <si>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</si>
  <si>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</si>
  <si>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</si>
  <si>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</si>
  <si>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</si>
  <si>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</si>
  <si>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</si>
  <si>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</si>
  <si>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</si>
  <si>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</si>
  <si>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</si>
  <si>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</si>
  <si>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</si>
  <si>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</si>
  <si>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</si>
  <si>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</si>
  <si>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</si>
  <si>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</si>
  <si>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</si>
  <si>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</si>
  <si>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</si>
  <si>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</si>
  <si>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</si>
  <si>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</si>
  <si>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</si>
  <si>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</si>
  <si>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</si>
  <si>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</si>
  <si>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</si>
  <si>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</si>
  <si>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</si>
  <si>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</si>
  <si>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</si>
  <si>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</si>
  <si>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</si>
  <si>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</si>
  <si>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</si>
  <si>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</si>
  <si>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</si>
  <si>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</si>
  <si>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</si>
  <si>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</si>
  <si>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</si>
  <si>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</si>
  <si>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</si>
  <si>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</si>
  <si>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</si>
  <si>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</si>
  <si>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</si>
  <si>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</si>
  <si>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</si>
  <si>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</si>
  <si>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</si>
  <si>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</si>
  <si>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</si>
  <si>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</si>
  <si>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</si>
  <si>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</si>
  <si>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</si>
  <si>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</si>
  <si>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</si>
  <si>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</si>
  <si>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</si>
  <si>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</si>
  <si>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</si>
  <si>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</si>
  <si>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</si>
  <si>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</si>
  <si>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</si>
  <si>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</si>
  <si>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</si>
  <si>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</si>
  <si>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</si>
  <si>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</si>
  <si>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</si>
  <si>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</si>
  <si>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</si>
  <si>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</si>
  <si>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</si>
  <si>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</si>
  <si>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</si>
  <si>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</si>
  <si>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</si>
  <si>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</si>
  <si>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</si>
  <si>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</si>
  <si>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</si>
  <si>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</si>
  <si>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</si>
  <si>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</si>
  <si>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</si>
  <si>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</si>
  <si>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</si>
  <si>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</si>
  <si>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</si>
  <si>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</si>
  <si>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</si>
  <si>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</si>
  <si>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</si>
  <si>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</si>
  <si>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</si>
  <si>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</si>
  <si>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</si>
  <si>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</si>
  <si>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</si>
  <si>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</si>
  <si>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</si>
  <si>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</si>
  <si>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</si>
  <si>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</si>
  <si>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</si>
  <si>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</si>
  <si>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</si>
  <si>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</si>
  <si>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</si>
  <si>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</si>
  <si>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</si>
  <si>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</si>
  <si>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</si>
  <si>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</si>
  <si>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</si>
  <si>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</si>
  <si>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</si>
  <si>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</si>
  <si>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</si>
  <si>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</si>
  <si>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</si>
  <si>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</si>
  <si>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</si>
  <si>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</si>
  <si>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</si>
  <si>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</si>
  <si>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</si>
  <si>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</si>
  <si>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</si>
  <si>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</si>
  <si>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</si>
  <si>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</si>
  <si>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</si>
  <si>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</si>
  <si>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</si>
  <si>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</si>
  <si>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</si>
  <si>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</si>
  <si>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</si>
  <si>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</si>
  <si>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</si>
  <si>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</si>
  <si>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</si>
  <si>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</si>
  <si>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</si>
  <si>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</si>
  <si>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</si>
  <si>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</si>
  <si>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</si>
  <si>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</si>
  <si>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</si>
  <si>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</si>
  <si>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</si>
  <si>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</si>
  <si>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</si>
  <si>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</si>
  <si>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</si>
  <si>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</si>
  <si>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</si>
  <si>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</si>
  <si>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</si>
  <si>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</si>
  <si>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</si>
  <si>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</si>
  <si>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</si>
  <si>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</si>
  <si>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</si>
  <si>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</si>
  <si>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</si>
  <si>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</si>
  <si>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</si>
  <si>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</si>
  <si>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</si>
  <si>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</si>
  <si>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</si>
  <si>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</si>
  <si>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</si>
  <si>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</si>
  <si>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</si>
  <si>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</si>
  <si>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</si>
  <si>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</si>
  <si>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</si>
  <si>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</si>
  <si>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</si>
  <si>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</si>
  <si>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</si>
  <si>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</si>
  <si>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</si>
  <si>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</si>
  <si>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</si>
  <si>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</si>
  <si>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</si>
  <si>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</si>
  <si>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</si>
  <si>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</si>
  <si>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</si>
  <si>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</si>
  <si>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</si>
  <si>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</si>
  <si>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</si>
  <si>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</si>
  <si>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</si>
  <si>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</si>
  <si>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</si>
  <si>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</si>
  <si>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2021</t>
  </si>
  <si>
    <t>Ejercido
2022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</si>
  <si>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</si>
  <si>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</si>
  <si>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</si>
  <si>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</si>
  <si>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</si>
  <si>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</si>
  <si>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</si>
  <si>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</si>
  <si>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</si>
  <si>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</si>
  <si>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</si>
  <si>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</si>
  <si>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</si>
  <si>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</si>
  <si>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</si>
  <si>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</si>
  <si>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</si>
  <si>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</si>
  <si>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</si>
  <si>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</si>
  <si>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</si>
  <si>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Junio 2022</t>
  </si>
  <si>
    <t>Aprobado
Modificado     2021</t>
  </si>
  <si>
    <t>Aprobado
Modificado 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</si>
</sst>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#,##0.0\ _€_-;\-#,##0.0\ _€_-;_-* &quot;-&quot;??\ _€_-;_-@_-"/>
    <numFmt numFmtId="165" formatCode="00"/>
    <numFmt numFmtId="166" formatCode="0_ ;\-0\ "/>
    <numFmt numFmtId="167" formatCode="#,##0.0,,"/>
    <numFmt numFmtId="168" formatCode="0.0"/>
    <numFmt numFmtId="169" formatCode="#,##0.0"/>
    <numFmt numFmtId="170" formatCode="#,##0.000"/>
    <numFmt numFmtId="171" formatCode="_-* #,##0.00000_-;\-* #,##0.00000_-;_-* &quot;-&quot;??_-;_-@_-"/>
    <numFmt numFmtId="172" formatCode="_(* #,##0.0_);_(* \(#,##0.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8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1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4" fillId="3" borderId="10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164" fontId="12" fillId="0" borderId="0" xfId="3" applyNumberFormat="1" applyFont="1" applyAlignment="1">
      <alignment horizontal="centerContinuous"/>
    </xf>
    <xf numFmtId="164" fontId="13" fillId="0" borderId="0" xfId="3" applyNumberFormat="1" applyFont="1" applyAlignment="1">
      <alignment horizontal="centerContinuous"/>
    </xf>
    <xf numFmtId="164" fontId="13" fillId="0" borderId="0" xfId="3" applyNumberFormat="1" applyFont="1"/>
    <xf numFmtId="164" fontId="14" fillId="0" borderId="0" xfId="3" applyNumberFormat="1" applyFont="1" applyAlignment="1" applyProtection="1">
      <alignment horizontal="centerContinuous"/>
    </xf>
    <xf numFmtId="164" fontId="13" fillId="0" borderId="0" xfId="3" applyNumberFormat="1" applyFont="1" applyBorder="1"/>
    <xf numFmtId="165" fontId="13" fillId="0" borderId="24" xfId="4" applyNumberFormat="1" applyFont="1" applyBorder="1" applyAlignment="1">
      <alignment vertical="top"/>
    </xf>
    <xf numFmtId="164" fontId="13" fillId="0" borderId="24" xfId="3" applyNumberFormat="1" applyFont="1" applyBorder="1" applyAlignment="1">
      <alignment wrapText="1"/>
    </xf>
    <xf numFmtId="164" fontId="14" fillId="0" borderId="24" xfId="3" applyNumberFormat="1" applyFont="1" applyBorder="1" applyAlignment="1">
      <alignment horizontal="right"/>
    </xf>
    <xf numFmtId="0" fontId="13" fillId="0" borderId="0" xfId="4" applyFont="1" applyAlignment="1">
      <alignment vertical="top"/>
    </xf>
    <xf numFmtId="164" fontId="15" fillId="5" borderId="0" xfId="3" quotePrefix="1" applyNumberFormat="1" applyFont="1" applyFill="1" applyBorder="1" applyAlignment="1">
      <alignment horizontal="right"/>
    </xf>
    <xf numFmtId="164" fontId="16" fillId="5" borderId="0" xfId="3" quotePrefix="1" applyNumberFormat="1" applyFont="1" applyFill="1" applyBorder="1" applyAlignment="1">
      <alignment horizontal="right"/>
    </xf>
    <xf numFmtId="0" fontId="17" fillId="0" borderId="0" xfId="4" applyFont="1" applyAlignment="1">
      <alignment vertical="top"/>
    </xf>
    <xf numFmtId="165" fontId="13" fillId="0" borderId="23" xfId="4" applyNumberFormat="1" applyFont="1" applyBorder="1" applyAlignment="1">
      <alignment vertical="top"/>
    </xf>
    <xf numFmtId="164" fontId="13" fillId="0" borderId="23" xfId="3" applyNumberFormat="1" applyFont="1" applyBorder="1" applyAlignment="1">
      <alignment wrapText="1"/>
    </xf>
    <xf numFmtId="164" fontId="14" fillId="0" borderId="23" xfId="3" quotePrefix="1" applyNumberFormat="1" applyFont="1" applyBorder="1" applyAlignment="1">
      <alignment horizontal="right"/>
    </xf>
    <xf numFmtId="165" fontId="13" fillId="0" borderId="0" xfId="4" applyNumberFormat="1" applyFont="1" applyAlignment="1">
      <alignment vertical="top"/>
    </xf>
    <xf numFmtId="164" fontId="14" fillId="0" borderId="24" xfId="3" quotePrefix="1" applyNumberFormat="1" applyFont="1" applyBorder="1" applyAlignment="1">
      <alignment horizontal="right"/>
    </xf>
    <xf numFmtId="164" fontId="14" fillId="0" borderId="24" xfId="3" quotePrefix="1" applyNumberFormat="1" applyFont="1" applyBorder="1" applyAlignment="1"/>
    <xf numFmtId="164" fontId="14" fillId="0" borderId="0" xfId="3" quotePrefix="1" applyNumberFormat="1" applyFont="1" applyBorder="1" applyAlignment="1">
      <alignment horizontal="right"/>
    </xf>
    <xf numFmtId="164" fontId="13" fillId="0" borderId="0" xfId="3" applyNumberFormat="1" applyFont="1" applyBorder="1" applyAlignment="1">
      <alignment wrapText="1"/>
    </xf>
    <xf numFmtId="164" fontId="14" fillId="0" borderId="0" xfId="3" quotePrefix="1" applyNumberFormat="1" applyFont="1" applyBorder="1" applyAlignment="1"/>
    <xf numFmtId="164" fontId="18" fillId="6" borderId="0" xfId="3" applyNumberFormat="1" applyFont="1" applyFill="1" applyBorder="1" applyAlignment="1">
      <alignment horizontal="left" vertical="top"/>
    </xf>
    <xf numFmtId="164" fontId="18" fillId="6" borderId="34" xfId="3" applyNumberFormat="1" applyFont="1" applyFill="1" applyBorder="1" applyAlignment="1">
      <alignment horizontal="left" vertical="top" wrapText="1"/>
    </xf>
    <xf numFmtId="167" fontId="18" fillId="6" borderId="34" xfId="3" applyNumberFormat="1" applyFont="1" applyFill="1" applyBorder="1" applyProtection="1"/>
    <xf numFmtId="168" fontId="18" fillId="6" borderId="34" xfId="3" applyNumberFormat="1" applyFont="1" applyFill="1" applyBorder="1" applyAlignment="1" applyProtection="1"/>
    <xf numFmtId="164" fontId="19" fillId="0" borderId="0" xfId="3" applyNumberFormat="1" applyFont="1" applyFill="1"/>
    <xf numFmtId="169" fontId="19" fillId="0" borderId="0" xfId="4" applyNumberFormat="1" applyFont="1" applyAlignment="1">
      <alignment vertical="top"/>
    </xf>
    <xf numFmtId="169" fontId="19" fillId="0" borderId="0" xfId="4" applyNumberFormat="1" applyFont="1" applyAlignment="1">
      <alignment horizontal="center" vertical="top"/>
    </xf>
    <xf numFmtId="0" fontId="19" fillId="0" borderId="0" xfId="4" applyFont="1" applyAlignment="1">
      <alignment vertical="top"/>
    </xf>
    <xf numFmtId="165" fontId="13" fillId="0" borderId="0" xfId="3" applyNumberFormat="1" applyFont="1" applyFill="1" applyAlignment="1">
      <alignment vertical="top" wrapText="1"/>
    </xf>
    <xf numFmtId="164" fontId="13" fillId="0" borderId="15" xfId="3" applyNumberFormat="1" applyFont="1" applyFill="1" applyBorder="1" applyAlignment="1">
      <alignment horizontal="left" vertical="center" wrapText="1" indent="1"/>
    </xf>
    <xf numFmtId="167" fontId="19" fillId="0" borderId="15" xfId="3" applyNumberFormat="1" applyFont="1" applyFill="1" applyBorder="1" applyProtection="1">
      <protection locked="0"/>
    </xf>
    <xf numFmtId="167" fontId="19" fillId="0" borderId="15" xfId="6" applyNumberFormat="1" applyFont="1" applyFill="1" applyBorder="1" applyAlignment="1" applyProtection="1">
      <protection locked="0"/>
    </xf>
    <xf numFmtId="167" fontId="19" fillId="0" borderId="34" xfId="3" applyNumberFormat="1" applyFont="1" applyFill="1" applyBorder="1" applyAlignment="1" applyProtection="1"/>
    <xf numFmtId="168" fontId="19" fillId="0" borderId="34" xfId="3" applyNumberFormat="1" applyFont="1" applyFill="1" applyBorder="1" applyAlignment="1" applyProtection="1"/>
    <xf numFmtId="43" fontId="19" fillId="0" borderId="0" xfId="7" applyFont="1" applyFill="1" applyAlignment="1">
      <alignment vertical="top"/>
    </xf>
    <xf numFmtId="165" fontId="17" fillId="0" borderId="0" xfId="4" applyNumberFormat="1" applyFont="1" applyAlignment="1">
      <alignment vertical="top"/>
    </xf>
    <xf numFmtId="164" fontId="17" fillId="0" borderId="0" xfId="3" applyNumberFormat="1" applyFont="1" applyFill="1" applyBorder="1" applyAlignment="1">
      <alignment wrapText="1"/>
    </xf>
    <xf numFmtId="167" fontId="17" fillId="0" borderId="0" xfId="3" quotePrefix="1" applyNumberFormat="1" applyFont="1" applyFill="1" applyBorder="1" applyAlignment="1">
      <alignment horizontal="right"/>
    </xf>
    <xf numFmtId="167" fontId="17" fillId="0" borderId="0" xfId="6" quotePrefix="1" applyNumberFormat="1" applyFont="1" applyFill="1" applyBorder="1" applyAlignment="1"/>
    <xf numFmtId="167" fontId="17" fillId="0" borderId="0" xfId="3" quotePrefix="1" applyNumberFormat="1" applyFont="1" applyFill="1" applyBorder="1" applyAlignment="1"/>
    <xf numFmtId="167" fontId="19" fillId="0" borderId="0" xfId="3" applyNumberFormat="1" applyFont="1" applyFill="1" applyBorder="1" applyAlignment="1" applyProtection="1"/>
    <xf numFmtId="168" fontId="19" fillId="0" borderId="0" xfId="3" applyNumberFormat="1" applyFont="1" applyFill="1" applyBorder="1" applyAlignment="1" applyProtection="1"/>
    <xf numFmtId="164" fontId="20" fillId="0" borderId="0" xfId="3" quotePrefix="1" applyNumberFormat="1" applyFont="1" applyFill="1" applyBorder="1" applyAlignment="1">
      <alignment horizontal="right"/>
    </xf>
    <xf numFmtId="164" fontId="21" fillId="7" borderId="0" xfId="3" applyNumberFormat="1" applyFont="1" applyFill="1" applyBorder="1" applyAlignment="1">
      <alignment horizontal="left" vertical="top"/>
    </xf>
    <xf numFmtId="164" fontId="18" fillId="7" borderId="15" xfId="3" applyNumberFormat="1" applyFont="1" applyFill="1" applyBorder="1" applyAlignment="1">
      <alignment horizontal="left" vertical="top" wrapText="1"/>
    </xf>
    <xf numFmtId="167" fontId="18" fillId="7" borderId="15" xfId="3" applyNumberFormat="1" applyFont="1" applyFill="1" applyBorder="1" applyAlignment="1" applyProtection="1"/>
    <xf numFmtId="167" fontId="18" fillId="7" borderId="15" xfId="3" applyNumberFormat="1" applyFont="1" applyFill="1" applyBorder="1" applyAlignment="1" applyProtection="1">
      <alignment horizontal="right"/>
    </xf>
    <xf numFmtId="168" fontId="18" fillId="7" borderId="15" xfId="3" applyNumberFormat="1" applyFont="1" applyFill="1" applyBorder="1" applyAlignment="1" applyProtection="1"/>
    <xf numFmtId="170" fontId="19" fillId="0" borderId="0" xfId="4" applyNumberFormat="1" applyFont="1" applyAlignment="1">
      <alignment vertical="top"/>
    </xf>
    <xf numFmtId="165" fontId="22" fillId="0" borderId="0" xfId="4" applyNumberFormat="1" applyFont="1" applyAlignment="1">
      <alignment vertical="top"/>
    </xf>
    <xf numFmtId="164" fontId="22" fillId="0" borderId="0" xfId="3" applyNumberFormat="1" applyFont="1" applyFill="1" applyBorder="1" applyAlignment="1">
      <alignment wrapText="1"/>
    </xf>
    <xf numFmtId="167" fontId="22" fillId="0" borderId="0" xfId="3" quotePrefix="1" applyNumberFormat="1" applyFont="1" applyFill="1" applyBorder="1" applyAlignment="1">
      <alignment horizontal="right"/>
    </xf>
    <xf numFmtId="167" fontId="22" fillId="0" borderId="0" xfId="6" quotePrefix="1" applyNumberFormat="1" applyFont="1" applyFill="1" applyBorder="1" applyAlignment="1"/>
    <xf numFmtId="167" fontId="22" fillId="0" borderId="0" xfId="3" quotePrefix="1" applyNumberFormat="1" applyFont="1" applyFill="1" applyBorder="1" applyAlignment="1"/>
    <xf numFmtId="167" fontId="22" fillId="0" borderId="0" xfId="3" quotePrefix="1" applyNumberFormat="1" applyFont="1" applyFill="1" applyBorder="1" applyAlignment="1" applyProtection="1">
      <alignment horizontal="right"/>
    </xf>
    <xf numFmtId="168" fontId="22" fillId="0" borderId="0" xfId="3" quotePrefix="1" applyNumberFormat="1" applyFont="1" applyFill="1" applyBorder="1" applyAlignment="1" applyProtection="1"/>
    <xf numFmtId="164" fontId="23" fillId="0" borderId="0" xfId="3" quotePrefix="1" applyNumberFormat="1" applyFont="1" applyFill="1" applyBorder="1" applyAlignment="1">
      <alignment horizontal="right"/>
    </xf>
    <xf numFmtId="0" fontId="22" fillId="0" borderId="0" xfId="4" applyFont="1" applyAlignment="1">
      <alignment vertical="top"/>
    </xf>
    <xf numFmtId="165" fontId="19" fillId="6" borderId="0" xfId="3" applyNumberFormat="1" applyFont="1" applyFill="1" applyBorder="1" applyAlignment="1">
      <alignment vertical="top" wrapText="1"/>
    </xf>
    <xf numFmtId="167" fontId="18" fillId="6" borderId="34" xfId="3" applyNumberFormat="1" applyFont="1" applyFill="1" applyBorder="1" applyAlignment="1" applyProtection="1">
      <alignment horizontal="right"/>
    </xf>
    <xf numFmtId="167" fontId="18" fillId="6" borderId="34" xfId="3" applyNumberFormat="1" applyFont="1" applyFill="1" applyBorder="1" applyAlignment="1" applyProtection="1"/>
    <xf numFmtId="4" fontId="19" fillId="0" borderId="0" xfId="4" applyNumberFormat="1" applyFont="1" applyAlignment="1">
      <alignment vertical="top"/>
    </xf>
    <xf numFmtId="164" fontId="13" fillId="0" borderId="34" xfId="3" applyNumberFormat="1" applyFont="1" applyFill="1" applyBorder="1" applyAlignment="1">
      <alignment horizontal="left" vertical="center" wrapText="1" indent="1"/>
    </xf>
    <xf numFmtId="167" fontId="19" fillId="0" borderId="34" xfId="3" applyNumberFormat="1" applyFont="1" applyFill="1" applyBorder="1" applyAlignment="1" applyProtection="1">
      <protection locked="0"/>
    </xf>
    <xf numFmtId="167" fontId="19" fillId="0" borderId="34" xfId="6" applyNumberFormat="1" applyFont="1" applyFill="1" applyBorder="1" applyAlignment="1" applyProtection="1">
      <protection locked="0"/>
    </xf>
    <xf numFmtId="164" fontId="13" fillId="0" borderId="0" xfId="3" applyNumberFormat="1" applyFont="1" applyFill="1"/>
    <xf numFmtId="171" fontId="13" fillId="0" borderId="0" xfId="1" applyNumberFormat="1" applyFont="1" applyFill="1" applyAlignment="1">
      <alignment vertical="top"/>
    </xf>
    <xf numFmtId="4" fontId="13" fillId="0" borderId="0" xfId="4" applyNumberFormat="1" applyFont="1" applyAlignment="1">
      <alignment vertical="top"/>
    </xf>
    <xf numFmtId="169" fontId="13" fillId="0" borderId="0" xfId="4" applyNumberFormat="1" applyFont="1" applyAlignment="1">
      <alignment vertical="top"/>
    </xf>
    <xf numFmtId="167" fontId="19" fillId="0" borderId="15" xfId="3" applyNumberFormat="1" applyFont="1" applyFill="1" applyBorder="1" applyAlignment="1" applyProtection="1"/>
    <xf numFmtId="168" fontId="19" fillId="0" borderId="15" xfId="3" applyNumberFormat="1" applyFont="1" applyFill="1" applyBorder="1" applyAlignment="1" applyProtection="1"/>
    <xf numFmtId="43" fontId="13" fillId="0" borderId="0" xfId="7" applyFont="1" applyFill="1" applyAlignment="1">
      <alignment vertical="top"/>
    </xf>
    <xf numFmtId="167" fontId="19" fillId="0" borderId="15" xfId="3" applyNumberFormat="1" applyFont="1" applyFill="1" applyBorder="1" applyAlignment="1" applyProtection="1">
      <alignment horizontal="right"/>
      <protection locked="0"/>
    </xf>
    <xf numFmtId="165" fontId="13" fillId="6" borderId="0" xfId="3" applyNumberFormat="1" applyFont="1" applyFill="1" applyAlignment="1">
      <alignment vertical="top" wrapText="1"/>
    </xf>
    <xf numFmtId="167" fontId="21" fillId="6" borderId="34" xfId="3" applyNumberFormat="1" applyFont="1" applyFill="1" applyBorder="1"/>
    <xf numFmtId="167" fontId="21" fillId="6" borderId="15" xfId="6" applyNumberFormat="1" applyFont="1" applyFill="1" applyBorder="1" applyAlignment="1"/>
    <xf numFmtId="167" fontId="18" fillId="6" borderId="15" xfId="3" applyNumberFormat="1" applyFont="1" applyFill="1" applyBorder="1" applyAlignment="1"/>
    <xf numFmtId="168" fontId="18" fillId="6" borderId="15" xfId="3" applyNumberFormat="1" applyFont="1" applyFill="1" applyBorder="1" applyAlignment="1" applyProtection="1"/>
    <xf numFmtId="164" fontId="18" fillId="6" borderId="34" xfId="3" applyNumberFormat="1" applyFont="1" applyFill="1" applyBorder="1" applyAlignment="1">
      <alignment vertical="top" wrapText="1"/>
    </xf>
    <xf numFmtId="167" fontId="21" fillId="6" borderId="15" xfId="3" applyNumberFormat="1" applyFont="1" applyFill="1" applyBorder="1" applyAlignment="1">
      <alignment horizontal="right"/>
    </xf>
    <xf numFmtId="167" fontId="21" fillId="6" borderId="15" xfId="3" applyNumberFormat="1" applyFont="1" applyFill="1" applyBorder="1" applyAlignment="1"/>
    <xf numFmtId="164" fontId="13" fillId="0" borderId="34" xfId="3" applyNumberFormat="1" applyFont="1" applyFill="1" applyBorder="1" applyAlignment="1">
      <alignment horizontal="left" vertical="top" wrapText="1" indent="1"/>
    </xf>
    <xf numFmtId="167" fontId="19" fillId="0" borderId="34" xfId="3" applyNumberFormat="1" applyFont="1" applyFill="1" applyBorder="1"/>
    <xf numFmtId="167" fontId="19" fillId="0" borderId="34" xfId="6" applyNumberFormat="1" applyFont="1" applyFill="1" applyBorder="1" applyAlignment="1"/>
    <xf numFmtId="10" fontId="13" fillId="0" borderId="0" xfId="8" applyNumberFormat="1" applyFont="1" applyFill="1" applyAlignment="1">
      <alignment vertical="top"/>
    </xf>
    <xf numFmtId="164" fontId="13" fillId="0" borderId="35" xfId="3" applyNumberFormat="1" applyFont="1" applyFill="1" applyBorder="1" applyAlignment="1">
      <alignment horizontal="left" vertical="center" wrapText="1" indent="1"/>
    </xf>
    <xf numFmtId="172" fontId="17" fillId="0" borderId="0" xfId="3" quotePrefix="1" applyNumberFormat="1" applyFont="1" applyFill="1" applyBorder="1" applyAlignment="1">
      <alignment horizontal="right"/>
    </xf>
    <xf numFmtId="172" fontId="17" fillId="0" borderId="0" xfId="6" quotePrefix="1" applyNumberFormat="1" applyFont="1" applyFill="1" applyBorder="1" applyAlignment="1"/>
    <xf numFmtId="167" fontId="19" fillId="0" borderId="0" xfId="3" quotePrefix="1" applyNumberFormat="1" applyFont="1" applyFill="1" applyBorder="1" applyAlignment="1">
      <alignment horizontal="right"/>
    </xf>
    <xf numFmtId="168" fontId="19" fillId="0" borderId="0" xfId="3" quotePrefix="1" applyNumberFormat="1" applyFont="1" applyFill="1" applyBorder="1" applyAlignment="1">
      <alignment horizontal="right"/>
    </xf>
    <xf numFmtId="4" fontId="17" fillId="0" borderId="0" xfId="4" applyNumberFormat="1" applyFont="1" applyAlignment="1">
      <alignment vertical="top"/>
    </xf>
    <xf numFmtId="167" fontId="19" fillId="0" borderId="15" xfId="3" applyNumberFormat="1" applyFont="1" applyFill="1" applyBorder="1"/>
    <xf numFmtId="167" fontId="19" fillId="0" borderId="15" xfId="6" applyNumberFormat="1" applyFont="1" applyFill="1" applyBorder="1"/>
    <xf numFmtId="43" fontId="17" fillId="0" borderId="0" xfId="7" applyFont="1" applyFill="1" applyAlignment="1">
      <alignment vertical="top"/>
    </xf>
    <xf numFmtId="43" fontId="17" fillId="0" borderId="0" xfId="4" applyNumberFormat="1" applyFont="1" applyAlignment="1">
      <alignment vertical="top"/>
    </xf>
    <xf numFmtId="0" fontId="9" fillId="0" borderId="0" xfId="4"/>
    <xf numFmtId="0" fontId="9" fillId="0" borderId="35" xfId="4" applyBorder="1"/>
    <xf numFmtId="4" fontId="6" fillId="0" borderId="35" xfId="4" applyNumberFormat="1" applyFont="1" applyBorder="1" applyProtection="1">
      <protection locked="0"/>
    </xf>
    <xf numFmtId="4" fontId="9" fillId="0" borderId="0" xfId="4" applyNumberFormat="1"/>
    <xf numFmtId="165" fontId="24" fillId="0" borderId="0" xfId="0" applyNumberFormat="1" applyFont="1" applyAlignment="1">
      <alignment vertical="top"/>
    </xf>
    <xf numFmtId="0" fontId="24" fillId="0" borderId="0" xfId="4" applyFont="1" applyAlignment="1">
      <alignment vertical="top"/>
    </xf>
    <xf numFmtId="4" fontId="24" fillId="0" borderId="0" xfId="4" applyNumberFormat="1" applyFont="1" applyAlignment="1">
      <alignment vertical="top"/>
    </xf>
    <xf numFmtId="49" fontId="24" fillId="0" borderId="36" xfId="0" applyNumberFormat="1" applyFont="1" applyBorder="1" applyAlignment="1">
      <alignment horizontal="center" vertical="top"/>
    </xf>
    <xf numFmtId="166" fontId="16" fillId="8" borderId="37" xfId="3" applyNumberFormat="1" applyFont="1" applyFill="1" applyBorder="1" applyAlignment="1">
      <alignment horizontal="center" vertical="center" wrapText="1"/>
    </xf>
    <xf numFmtId="166" fontId="16" fillId="8" borderId="0" xfId="3" applyNumberFormat="1" applyFont="1" applyFill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/>
    </xf>
    <xf numFmtId="164" fontId="16" fillId="8" borderId="30" xfId="3" applyNumberFormat="1" applyFont="1" applyFill="1" applyBorder="1" applyAlignment="1">
      <alignment horizontal="center"/>
    </xf>
    <xf numFmtId="0" fontId="6" fillId="0" borderId="12" xfId="0" applyFont="1" applyFill="1" applyBorder="1" applyAlignment="1">
      <alignment horizontal="left"/>
    </xf>
    <xf numFmtId="4" fontId="6" fillId="0" borderId="10" xfId="0" applyNumberFormat="1" applyFont="1" applyFill="1" applyBorder="1" applyProtection="1"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4" fillId="0" borderId="0" xfId="3" applyNumberFormat="1" applyFont="1" applyAlignment="1">
      <alignment horizontal="center"/>
    </xf>
    <xf numFmtId="164" fontId="14" fillId="0" borderId="23" xfId="3" applyNumberFormat="1" applyFont="1" applyBorder="1" applyAlignment="1" applyProtection="1">
      <alignment horizontal="center"/>
    </xf>
    <xf numFmtId="165" fontId="25" fillId="8" borderId="0" xfId="4" applyNumberFormat="1" applyFont="1" applyFill="1" applyAlignment="1">
      <alignment horizontal="center" vertical="center" wrapText="1"/>
    </xf>
    <xf numFmtId="165" fontId="25" fillId="8" borderId="25" xfId="4" applyNumberFormat="1" applyFont="1" applyFill="1" applyBorder="1" applyAlignment="1">
      <alignment horizontal="center" vertical="center" wrapText="1"/>
    </xf>
    <xf numFmtId="164" fontId="16" fillId="8" borderId="26" xfId="3" applyNumberFormat="1" applyFont="1" applyFill="1" applyBorder="1" applyAlignment="1">
      <alignment horizontal="center" vertical="center" wrapText="1"/>
    </xf>
    <xf numFmtId="0" fontId="20" fillId="8" borderId="26" xfId="5" applyFont="1" applyFill="1" applyBorder="1" applyAlignment="1">
      <alignment vertical="center"/>
    </xf>
    <xf numFmtId="0" fontId="20" fillId="8" borderId="33" xfId="5" applyFont="1" applyFill="1" applyBorder="1" applyAlignment="1">
      <alignment vertical="center"/>
    </xf>
    <xf numFmtId="164" fontId="16" fillId="8" borderId="25" xfId="3" applyNumberFormat="1" applyFont="1" applyFill="1" applyBorder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 vertical="center" wrapText="1"/>
    </xf>
    <xf numFmtId="164" fontId="16" fillId="8" borderId="0" xfId="3" applyNumberFormat="1" applyFont="1" applyFill="1" applyAlignment="1">
      <alignment horizontal="center" vertical="center" wrapText="1"/>
    </xf>
    <xf numFmtId="164" fontId="16" fillId="8" borderId="28" xfId="3" applyNumberFormat="1" applyFont="1" applyFill="1" applyBorder="1" applyAlignment="1">
      <alignment horizontal="center" vertical="center"/>
    </xf>
    <xf numFmtId="164" fontId="16" fillId="8" borderId="29" xfId="3" applyNumberFormat="1" applyFont="1" applyFill="1" applyBorder="1" applyAlignment="1">
      <alignment horizontal="center" vertical="center"/>
    </xf>
    <xf numFmtId="165" fontId="13" fillId="0" borderId="0" xfId="9" applyNumberFormat="1" applyFont="1" applyAlignment="1" applyProtection="1">
      <alignment horizontal="left" vertical="center" wrapText="1"/>
      <protection locked="0"/>
    </xf>
    <xf numFmtId="165" fontId="14" fillId="0" borderId="0" xfId="9" applyNumberFormat="1" applyFont="1" applyAlignment="1" applyProtection="1">
      <alignment horizontal="left" vertical="center" wrapText="1"/>
      <protection locked="0"/>
    </xf>
    <xf numFmtId="165" fontId="13" fillId="0" borderId="0" xfId="4" applyNumberFormat="1" applyFont="1" applyAlignment="1">
      <alignment horizontal="left" vertical="top" wrapText="1"/>
    </xf>
    <xf numFmtId="165" fontId="13" fillId="0" borderId="0" xfId="9" applyNumberFormat="1" applyFont="1" applyAlignment="1">
      <alignment horizontal="justify" vertical="center" wrapText="1"/>
    </xf>
    <xf numFmtId="164" fontId="16" fillId="8" borderId="30" xfId="3" applyNumberFormat="1" applyFont="1" applyFill="1" applyBorder="1" applyAlignment="1">
      <alignment horizontal="center" vertical="center" wrapText="1"/>
    </xf>
    <xf numFmtId="164" fontId="16" fillId="8" borderId="31" xfId="3" applyNumberFormat="1" applyFont="1" applyFill="1" applyBorder="1" applyAlignment="1">
      <alignment horizontal="center" vertical="center" wrapText="1"/>
    </xf>
    <xf numFmtId="164" fontId="16" fillId="8" borderId="32" xfId="3" applyNumberFormat="1" applyFont="1" applyFill="1" applyBorder="1" applyAlignment="1">
      <alignment horizontal="center" vertical="center" wrapText="1"/>
    </xf>
    <xf numFmtId="0" fontId="13" fillId="0" borderId="0" xfId="9" applyFont="1" applyAlignment="1" applyProtection="1">
      <alignment horizontal="justify" vertical="center" wrapText="1"/>
      <protection locked="0"/>
    </xf>
    <xf numFmtId="0" fontId="13" fillId="0" borderId="0" xfId="9" applyFont="1" applyAlignment="1" applyProtection="1">
      <alignment horizontal="justify" vertical="center"/>
      <protection locked="0"/>
    </xf>
    <xf numFmtId="0" fontId="13" fillId="0" borderId="0" xfId="9" applyFont="1" applyAlignment="1" applyProtection="1">
      <alignment horizontal="left" vertical="top" wrapText="1"/>
      <protection locked="0"/>
    </xf>
  </cellXfs>
  <cellStyles count="10">
    <cellStyle name="Millares" xfId="1" builtinId="3"/>
    <cellStyle name="Millares 10 2" xfId="7" xr:uid="{754A7EFD-D901-4C02-A700-5C1201AC1392}"/>
    <cellStyle name="Millares 2" xfId="3" xr:uid="{51D6BCD4-BCDC-41CD-8082-8A55C4A2A776}"/>
    <cellStyle name="Millares 2 23" xfId="6" xr:uid="{6D4944A6-2500-44CC-A60E-4EF52DBE51CE}"/>
    <cellStyle name="Normal" xfId="0" builtinId="0"/>
    <cellStyle name="Normal 153" xfId="4" xr:uid="{9DB03950-CEEA-4419-B12F-CC85F08DBE96}"/>
    <cellStyle name="Normal 2" xfId="2" xr:uid="{B2A49F25-1C70-4935-8FEB-5C2BD555F3C4}"/>
    <cellStyle name="Normal 2 3" xfId="5" xr:uid="{DC8C8D34-96E5-4CB3-B79E-6FA7EAE90D21}"/>
    <cellStyle name="Normal 48 2" xfId="9" xr:uid="{F820799D-55BC-406D-9D81-27B355B47C94}"/>
    <cellStyle name="Porcentaje 2 7" xfId="8" xr:uid="{F7FC73F3-D0BB-4E52-9437-D3E8E74D6E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93DB508-29D3-4423-BDC0-5053BAD505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C0C48245-4292-4725-9146-6E52FC321D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782D9D1C-1B24-49D8-BD96-12322DC50C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9F54E2D3-D450-4568-91C3-F1B67DA9B0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C07694E6-21FA-4C9D-A342-193C84AE2B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2BA6339-2C35-41DD-A2B8-EF92CF1AF1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6F657952-C63F-431B-8ADA-5EB43F78E4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5BBE0129-4E08-4774-AE68-585EBEE0F5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E2726ED-7D2C-490F-BBA7-5EF5345A3C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6CE24410-6B53-4D02-8530-18E1500241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B4D3341F-AD8D-464E-93C2-84C7EA6784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C8739160-ADE1-4408-BF3B-4BF04DD3C6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C21911FB-C660-4650-A472-9DE7EFF0FC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97C3C4BA-A103-4F44-A1D6-D4E36BDC7F7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165B0363-0322-4F38-9EAB-EBA62F5990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1422768E-6D9D-4294-B29E-C453ED2B1B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ADF8FAEB-0112-42F1-A543-BC1C004A62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2817BE38-D0FE-43D1-8E2B-87075660FD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77F85F0A-6317-44CA-96EF-F2413662EB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86C2D02C-2456-4D93-85D8-ABC57C5FFD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1C7FEBBA-52E9-42B5-9F30-1D0110C5AE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AAF41ED5-BD6F-4D8F-8B23-791F47364E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BDE87350-A03F-4322-9773-7DB9F995B9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D9D44B05-928B-42B9-A1C9-C1D2595E4F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654ECDC6-0319-4DA5-AEE5-77D3A74A2B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824447D2-F7C7-48CC-AA22-EC9CB6085F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EBBC6BA4-19AC-4D0B-B4DA-F316563808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6ABB4FD2-67C2-4C15-8397-3DB484F41A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E0E643AE-9C4E-4049-9E79-F53A60C630E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3194C511-CABE-4A35-AE38-47597E25A1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0C022884-FAF9-47D0-8B60-E8AB5A6896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76290EE9-0E09-4163-9057-B977E8DA0E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3D0F7E52-051F-453A-9BEB-5D092FEAD1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FDD54FF8-6BA7-4FCB-89E2-E1ECEFA582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7F6CFC56-6E67-4AA6-AA3E-0F9971DA15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CC8B1107-DB6C-43E6-BDB3-3309F2622A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9307D67A-93B7-4A98-AD73-41DBD6DC2C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E43CD560-3BBB-4494-BC53-409C47C6DB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3AA9FA47-DEB0-4960-89CF-09DECE9E57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0947806F-021B-469D-9B51-5CC579A4C3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CF6229F3-0869-4EDC-98B9-1780D069D3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8468E760-28F2-4B61-8157-0C843962F9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689F2DF4-00DA-402C-B8B9-7DEB5C9A6B9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87C9B624-8D7A-481F-8197-6E1F1AB852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534FFA3A-C31F-4B3D-BDAE-7F1202A43F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7D8D2568-C2F4-4CBF-90E7-9D225B529D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103287C7-62D2-48E7-B204-17193BED43A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BBF70474-FE65-4D91-866C-899782427C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ABA79053-788F-4CE9-ADA0-8F6E73148D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EA8E83B8-2A61-4F09-A48F-EFF91FAFEB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F1414BE8-B90B-4664-A0AB-9BC986405DA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F1D339ED-2DF1-4857-98D5-3D7E4EE3C4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B90AF5B4-9D90-4DBB-869B-0EAB39D7BE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528A9C74-5F2B-4AF3-AE50-A54F660E64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37904C57-A376-4A16-A2C4-7C913857B5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EDC43727-C84E-4527-82D2-2ACECBD5D1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90834B2C-85A8-44B1-8E64-13EEDC86EA9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8FAEDA14-BF0A-47E6-8EA1-93C600E08D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9212EE6D-0803-4470-8A9B-3F37596481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AD8E4FC5-EDAE-48E1-AD5D-205F70F3E5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D689F05D-91D0-4C09-923C-8C92B07FE5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3F90FA8D-025C-463A-819E-9D9F7AEFE6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EC65BE08-540F-43BC-BF71-7DBBD4EC3F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D41EF397-6491-4D78-B18E-1EDEFFF055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661CAA13-79E2-48AE-97F5-16E37A0155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2F4B90B1-8B5A-4CF7-AF75-BAF6337FE88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616CB6E8-6724-47E7-A3B7-79BB158E58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E25B3DE2-7EDA-40DC-B4DB-BF06ACDD1F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3F18A1D2-F777-4792-BA7A-B44FE9F775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11FCE2B1-9A97-4A4B-B675-47E24DE561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98D3364D-88AA-473C-A22A-1F96C144E16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DB1E68AD-E1CE-40B5-B75F-1778E0AC5E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5AE085F7-C838-4325-BB8C-3F8062678E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807D43F0-FA20-4A71-808B-1305245DF9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958DE5F5-DFCF-4D7B-8950-21A6F3CA89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956F92E7-EB6C-4D97-8C77-730880DD86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EB3816AA-C4C4-4CCA-8CFA-F2B2B5F00B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390C0FC4-F487-42D1-843B-9A4BEBA14B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836689CD-7AFE-4E68-BB05-07733417C8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2BD4C149-8511-4A87-92FC-F98A5EA3C7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28A59709-0A68-4EC3-B57C-DEB474616A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189F1D89-C808-4C9F-AEF9-729FA8FB6B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935F80A5-F54E-427E-A3F8-300346EC59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D60EB6A2-FCD4-4237-B65C-72591A12E1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5946F748-FC11-447B-981A-1745D67897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465FD41E-73D0-4718-B320-E18623CEC6E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100A0D12-88ED-423E-BEA7-5563FF7B71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CA0524F6-E106-47DA-8259-200972BB91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0CEF0899-4B61-43FB-9699-FBE8AB3DCA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AF5B78EF-8B6C-45AE-9AEF-059BF81D98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B0A4F6A8-1E2E-4B8B-B39F-12868764E9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FFC2AD97-7646-483E-B678-E38DE0D37A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6586F5EC-25B0-4C60-8481-6CFD331BA0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8B5613B9-BAE1-49FC-AD96-EC796F68BE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4CB81A88-181A-4DB8-A665-BA5CC95C3A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4F570277-CCBF-4D8D-ACC8-53C3B372D6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591BD0AC-4FF9-40ED-8600-B981BAB16A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9A20BCF8-5A31-41BF-93B4-F1019986EE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E31CB1C2-D769-458D-8ABB-7A0D4E334F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DFD14F13-44FA-473B-8375-2F460A76BDC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D341F19C-40C1-43F2-82BF-C92710EE3E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2437996A-1E1F-40E1-8BA3-B08B16E7D3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E0EB2129-0476-4B36-8C7B-809BEAD350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81B36498-E194-44BD-8BDA-540297BF3A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A0783311-391D-4C11-B9DE-9B93F3C560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32DF701A-82EF-4033-81B6-34C7B1921D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68753306-9182-4775-9CB0-C381C7CBA9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0C56F98A-D527-4231-9ABA-06D1DCABB6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442DB5CA-6C16-48B7-81DF-4A62FD9D2A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94C58E55-FEFB-41D6-A38B-0B95EAA832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C61C708E-34BF-4C26-9E48-88BF8EE373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E57AE6E7-7296-4E7B-9194-4763826355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F6C7AFB6-18F6-4F87-AA26-F6EC45BB91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2D33E459-86E7-4E00-BB5D-7DCA80DBF0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AD1BC01D-DCDA-46CD-AE9A-B711010D61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B19DB1D0-ED76-4A18-88EE-DB146D79B0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E139C916-35E0-4F69-9EF6-50F3AEA3F5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DBCD7BC8-5E5B-4A62-AB34-2F70E104B88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11A39AD4-612E-4CF0-847E-13DE6C498E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195B908C-D5AD-4519-AB6C-3EEEB8D6E0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8AC0DAB0-7334-4A03-A97F-6AB4E2CF5D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93ED668B-AB27-4994-91B1-014D6D648B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BF7581BB-A10D-4297-9F06-7F5407C551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1A94F56D-85CB-46F2-839C-71FC0766995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8393216B-05B7-45F7-A9BD-8E30974E98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D3AE7488-2C6F-4954-B7FE-DAC60D21733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0620971B-E2E9-4FE8-A134-D6EC10C1D8B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F65F1571-CFCE-4F1F-99FB-F0314193592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64C68226-5F4E-4A1B-8840-8236BC462F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B7BB4381-CE46-4742-B25D-565C47F465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74AEABE9-DA69-42EE-8469-B6DAA592A2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5740F2ED-266D-48BA-8476-261589EF10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89C1FC0B-B489-403A-AAD0-751907A8AA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BD4C60CC-0BAC-49F3-A718-F8DD823726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A15E17BF-2BB3-46D0-9CB0-7CD60E303C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2B6F3861-CFC3-49BA-8D63-CF1B6BB60E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59CF6CD4-B06D-429E-B71A-6121A5595A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54D0A7E4-B15C-4377-A4F4-A21719518F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64D8FD9F-7DBD-4419-A886-D422D58CDA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F7FD47DA-B040-464C-BECF-16248C776E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CEF7F55E-B451-49CF-B72A-457DAC9DC5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9C5863D6-A347-4F3A-AA2F-C373B361B0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F35564E5-A5FD-48AC-AFDC-7FCA92743E5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AAEBD919-CC6F-4B01-B8D1-CF70F71D539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E1468A7F-A83A-4EF2-8012-19C8C1CA267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2C844FC4-EB94-4572-812B-9EC543D9E24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7030D2C5-DFFB-44B8-BC6F-6C46541F1EE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E94D4130-FDB2-4846-A509-49CE7DBD91F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5D1AD41A-ADA1-409B-8BF6-F0917706104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F62B7F3D-3E1A-4172-8C9A-C2E47597818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253D5801-B10C-4880-8AB5-1B292B94C56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78861A3B-DA80-441F-8C83-D01720BD307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F95248ED-093A-49E6-AC84-2166789629D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165C4C70-4D57-4490-985E-9733E9E9D19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28FD933B-5B43-4920-8DD6-0B4CAC0E463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9BB82EA2-5CF5-4E21-BD06-B08A37826A2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74FDA6C1-DB19-45A2-B528-167C66AD521D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D157CEB5-3A01-4AF7-8D65-3DB6FA07DA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2F9E6B6F-0EE5-4F4A-902F-57650BD6B2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424AF3BF-23A5-4D0E-99E6-EBBEBD911E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A405A740-4316-426C-8091-80FB2873AF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00512323-B572-4924-A27B-B476225F8C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C98B7A49-7E25-4CDF-AF54-26AC9D3916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59D12A88-AC7E-4890-9CBA-667C1E24C4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3487F428-0DB9-4778-9C83-79F6091960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CFECC6FE-4591-4677-98E4-095BF2999E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AA183547-AA53-4CB3-8AF4-366858510C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B79F5043-E7A0-46C8-963F-C966F54B72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9018704E-2F92-45BB-8363-8F4DF4AD2A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29EA2D4F-1947-4204-B1FE-BDD4B6BC2E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D8C74A71-E24B-4F78-91E2-2EB833BC698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4E122A02-23E4-4B67-8C48-4D2ADEC162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08398D3A-0F0B-488D-8105-D319F035BD0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DE336C8B-F814-4DCE-9333-353EE28F38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DFD25229-A179-4B54-8F96-00E52875710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970C17C7-85A5-4DB0-A514-A8C20FE62B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8FEBFBD2-7CEE-47FE-85F6-49E07A8A25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8694A30C-998A-4AD3-8C89-9B40ACE7D3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6F1E2F67-070A-4E35-8C09-4386CA19D71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54CBEA5E-A12C-4BAD-8CFD-617F84F4D6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137D88DE-4A2E-4DB9-B8C7-EC12425BF90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0DD5B03B-15E1-405E-ABD8-099EEC11D4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8E3BA328-E007-41A8-8441-65642590E7B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67633432-8E5F-40AC-85DD-6F80B2FB09B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ECF4B05A-DA47-4968-AA78-DC9DA921772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54F47E4E-7BBD-4C09-A8DC-FF14FDD923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858AA098-01EB-458F-B126-F542D9EC70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70CCDD8C-37EF-416B-BDF6-5C172DDBD5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365555A0-4D20-4197-B8F0-F126FF18C2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EB40275A-08D2-4D4D-9141-2CBB41F807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C26E39F9-3E42-44DC-991B-3CB19379CD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A7ED3DCB-4B0B-40A5-8ED3-E754310992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2A7B1981-8E09-4592-B3FF-013F9047C3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DA43EAD2-1D63-433A-8E8E-43D9AE8F3C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4098E5D8-2118-405D-A6B0-8CC2C023F1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D7A0955F-AF48-4374-A085-4EB32A22B7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B0A0D45F-A1E7-4F72-939D-BCD2F80621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57BD45A5-41E3-4B79-86FA-CB7D9CA7A4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BACE1360-CEDE-4DA1-B7A4-D91CA54EB9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8D481AAC-0249-479D-8158-4B235F97A13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FC51DECB-5CF5-4A60-9AC3-172B5C13795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C98ED2E8-3A6C-435F-82E2-EC0C7DC042C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B33CE97D-0054-425D-A10C-D581AF52AD8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041C7CFD-0C9C-4983-8E7A-946E5621D72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E4896034-D907-4081-B866-FA0C25E63A7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4CF252C6-B393-4000-A95D-6972718CFE6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9EEEDAA6-BAE9-4CF3-8658-21FE6EFBDA0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4B5D3DA3-4755-41CD-9DEC-729A7D1C83E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0F7A9CEA-4F3A-469D-BD39-851F876F2D2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6FE2E9EE-C849-4DF0-AEBC-C64B7E57C9D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9BD45B24-B40D-4502-85B1-F95BE8934B4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863D2A5A-822B-43DB-BD65-4580D3B8CDC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E00BE04E-681D-43F1-89B0-04C9B11E943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69CEB1C9-8D34-4FD7-8B2A-30809D0E13E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10AA59D8-48B8-415E-9668-EE3FEAA6F0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A1554F3C-A3F7-4980-B51A-0E462BCEC2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0BF3FFD6-AC35-46B0-BC4D-F3B1B9F722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47442333-F0CA-4CE1-947B-A218C4E5F3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A19FD686-83FF-4349-A749-0F11BF145D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6DE298AA-7DEF-40C6-8D8D-BC8300A16F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B5466E20-3F3B-41E9-B4CC-542EA09603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030EFCCF-BAA9-408F-8EF2-8DB25FE2F1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AB1BA484-F624-42A7-965E-4A65DA984C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E4E1B86B-3506-4F67-B6E1-4F0B6E6636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1C51DEC4-A576-4915-844B-3502DF7773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31E33CDC-31DF-4AA7-ACC4-3F14347A63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2F1D3D13-E5C7-426F-9DF2-654F35C4D0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BA82F4B7-2B11-46FC-BAC9-4AFFBE5F88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95C0394D-D6B8-45D8-8A6E-77AAFBEF44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AD055FCE-CA61-466F-B94E-BF360912D6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461C5C56-5777-4A99-893F-9AE4730BCF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AD237CCD-CD25-4290-BA6A-8DB205C126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7887DD88-6489-47E0-8942-4D8A271962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33A68783-1E33-4CA3-9403-832F397E1E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8181137C-0A53-4F84-AE8B-F64C4DC057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0AF15E4A-A4A0-4A36-A4D2-2543E74B6E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DC6549B9-ADBE-4670-9FA9-0D68D11015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7FB5BB21-C465-4F6C-ADE2-B120049EF2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B041DC53-DA79-4C47-817B-40F46E9303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40328354-7D3F-4927-AA02-A60E7762F9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9AD057F0-26D9-455D-8B3D-C8F6D0F53B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5F605002-87CE-455C-AB65-FDD942D852E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8442D78D-5668-4A7B-B25E-DF59773B56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04680A07-52E9-4119-9619-5D9B284F6B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CF854385-4EA4-43A7-9E10-2869781A9D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338D5700-2C59-4C19-B80E-B95F5C6F5F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6DC9BCC6-7C84-4B34-A344-B0CF793C23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8841A69D-146F-4D8F-8E81-06B4BE6FB14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185E6E88-1EC7-4481-AF34-64BDA3E077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BCE2024F-01D7-4FE5-80A0-7952F874FD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E8C07350-EFA1-401C-8325-AEFFAA681B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ABAAEFF5-986C-483C-B5DD-3F9976575A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7491A088-BCEB-42A1-AEA8-94969F9A03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FE313C3F-3C13-429C-91D6-685E767105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177478CC-2DEA-4CF1-BF6D-76D25B898B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C42C52A6-79F0-42FD-9475-7AB002D1E9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B1769D2A-09E7-414C-A4A2-2E241C3C6D8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D3BCFB7E-A8F0-4F27-9083-8FF506950AC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2CA586D2-270B-4CF7-B14B-C4DE67DA95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FACD131F-F8DC-4CFC-9C40-334D182963C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8F682CEA-5A74-4A9A-9245-CA50A090AA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259E8D0C-B9CA-491C-9169-9C3C03A8437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D0A1C55E-A290-4114-948D-456440D07B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A8BE9F46-BC2B-412B-8974-2A49A4F911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49039085-68BD-4BD5-8C61-FB4CDCD3196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C683A24A-2869-40DE-8065-3FF19F3A387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7466F368-A29D-4590-8F17-73EB03D1EE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DB453E06-79C1-40F3-8FCE-51F316AC95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95F81EFB-B8E3-4D61-9D42-F5A9B9D0E1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6D65ABD4-475B-4705-80A5-892BA35223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75F92218-06D4-46C3-B02D-5820064203C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75CE2015-8B1F-46A2-99E2-DEC2CE83AC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ACE4AE9A-5991-4698-8908-5E223B09DA5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0E22D118-F895-41ED-8E32-99E49BD05A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C19EF221-9177-4B9F-8AA5-35B4F97CC39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CBAC9EA5-3C0C-4C56-9A20-AFD7AE945B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3FF24730-246B-4B51-8C40-5A7873F569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907513BA-D964-4C92-96A2-C2F231D1F0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AC2A1FD9-E1E6-49AE-9B8F-FF87B9D7A0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BAED0C94-AE35-413E-B77D-92EF09191B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E7785915-92A1-4E35-864F-0096DAFE693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50CE6DFF-8118-457D-9925-9EC9557ED1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57CB04C9-981B-4DEE-9253-1960F6B427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4266BAC8-6CE2-41FA-9C70-9DECACE1AE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CC3B0A31-1363-484B-A588-0C6CC8986CDA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C26963C2-F5AC-4B4D-8CE2-1A61CD7E30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8405516F-2793-4D21-8133-981F8337C3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CA59C9DD-5539-421E-BD2F-E670F9C91F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BB828319-7D40-45DE-9C6D-054685DDF5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0FEF7085-19F4-4431-B15B-D4FA41C1DA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E62429BA-62C9-4A1E-AA12-357D03F783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9CADDD5C-FD2E-4B34-AB58-BECEA0F80D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92A2DC07-B36E-48A2-8D31-FB5CE41138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801D0DB4-0F76-425C-8725-D42A0C88B3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9F85CAA5-8ACA-4D0E-968C-DA41FFF065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59C3393C-0ED4-43F2-BF34-23AD168926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2916114B-6EAF-4F46-B659-D3C70053F2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80FCB343-4CEF-4F7B-B921-8DF0476FE0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D80F2F63-22ED-440C-8314-27B5BFF5E27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0476E579-2B89-4486-9D9C-3644B5A2B6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FE689630-4444-4367-A268-C9158DB6C4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242D121B-7481-4A3F-8222-BDFB79BDB0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67266595-E4E8-41B3-9936-81A6D650BA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62A45D28-46D3-4CDD-A308-79264F5ADE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73D2211B-99CE-4371-B172-B5609863CF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E67A3C7E-D5EB-451C-B238-FF72A9D381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C2AD458D-09FC-4D71-98FE-9F1E49351F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5B75652A-FE8E-48A8-A449-A6A57BA532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DD7A4F75-D404-4D31-9E66-79CD294DD8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71BF53CE-49B4-4813-B337-66B20217E6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DA48298A-B47D-47CF-9D77-B7BF4B8B5E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BDDEAA91-1A2D-43EA-B44D-86D5E0AAF4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6A5AFBA6-B0EE-4352-AF62-9A0B5C5B0D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77AD9AF4-733A-4926-A989-A57981D61A9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F713FF7A-2167-46E6-AA84-A138D31ACD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92DC9D2A-F383-4D31-BB74-836973FF659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2203741C-B28C-4574-AE07-4BE50728F14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9D5AF2D9-A090-49A9-8566-3267F14311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070B1047-9DC9-4E49-8C12-F56686A37C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2F381FF8-B83D-4328-BE6B-1BA3DF27215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72CD9481-788E-4D7B-BD6B-0C9A6F41394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9E7AF578-F512-42DC-A64D-B2AEB40F38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12E61994-49CD-4DDE-A7E0-6C4F47D73D5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1312F080-648D-409B-99A6-8248E9C93A5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6D297F59-697F-40C6-A02F-29F75D0B0AA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A34C13C9-757B-49F5-88EC-12B401C0A0D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10082888-B304-4121-9724-2DAC5A172B5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C8D171C9-42FD-46FC-B91A-8670AECB6BC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931679F7-92F5-4D1F-85F3-CCAA31DB08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A7404235-A2AD-4E19-9F41-0DF4693F83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8BDD7977-8C1C-4CBC-B483-CDE44A92F8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77645968-B7B7-4241-A1F3-7F3BD754A4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9EC24084-11E3-44CB-9729-5F2DBA9CB8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70DAE328-4BFB-4AC5-BEBE-384264D730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475322BF-2790-416D-A7F0-436683C87B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459C6313-7D7C-4F75-A1CE-BDA333DBE8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9FD246B7-94A8-44ED-8316-68132DD47D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F57E1101-DCF7-4B7B-B13E-A7682EF5D45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9DCB509B-7A2D-4ED6-A373-30DF7E7A28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AA6A9DA4-BB63-4ADE-AE7D-00553873E5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AA67A0DA-85C3-43E8-8BC8-90D9CB9D77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ED656E5E-715F-4B40-BB53-6B5335B3F1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5F9F67D0-AEF9-41BB-8BE5-7232C92072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13AB3156-8D44-4378-B7A6-9297A8A08DE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112E5AE5-F211-4F48-9DEB-997B3253D6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74580391-39AE-42CA-B0CB-69129670148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67951F75-6127-4834-94AE-1976BAC36D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28F6032E-4B54-41F4-BC60-ECE3FD115F9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79E8A4B3-103B-4131-BA15-0217FD1238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664FED81-C9C5-49A0-AE88-28C14071888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CF67B24B-CCF8-4162-84D5-9C3E54A605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086CE532-009F-48F4-A28B-CE643FAA8EE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AF5FF390-B842-4F6E-9588-B89A6611C1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58D2DD4E-C81B-47AC-B897-AE470B1A793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6CC8D95D-331D-4580-B0B0-10487CBC88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76C6F4CE-649B-4954-8193-2B9B6BEFEA4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8A0C6BEF-ABAF-443F-9AA4-456CA40208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9BFE4CA9-B237-4576-B515-2A0709A3DE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ABED0FCA-F558-4888-B9C0-B707852EEF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84620320-6084-4218-829F-358600BCD7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9C2DDD90-0EAB-4122-9002-E85E5718B9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6F45CEA9-F084-4EB8-827F-B7A4A6554C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30D8BC8F-DEA2-48F4-BE98-FA6DCB401E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DB798903-74F0-4B8C-902A-4AADBABEC9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10E1A5CF-A8E5-42B9-BB6F-24990B8FA5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06AE6C18-45E8-4668-BB5B-ADF8DC3501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26CE230A-B00D-4D49-97B7-19CFA9A369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479C1590-9A5D-424A-9517-B124A36708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DA0DE960-79C6-45DC-AF55-75A2445BB6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252E4DC4-7B4C-4E2C-9258-D1625676EE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9EE9BCC8-A480-4AC5-BD71-964C92F8AAF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0A62218F-DF6C-4A10-8A67-A7BCB58310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95FAC493-D124-4ACA-BF9D-916E26502B9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E927D26B-56F9-4F91-B30E-234A42EBF93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659C6959-C8E5-4A5B-9DF9-82CDF38D4CD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46153679-9B88-4974-AB99-0F764A9BBFE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DC841031-F773-4840-AB64-B51D281FBD3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A2128FFC-8B6F-4E54-B4FE-021066C7C95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2D47C9EB-48FB-48CD-B859-F4B32F5F075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E9249A7F-3F1A-44B3-A583-A5FCB3286A9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1EC09224-6E8D-45A6-9D78-0589685BCF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0DFDB5D3-9FE3-40AA-A4F0-FDAECB5ED07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FA85AA09-E4EE-4477-BC03-A8CF36698D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48FA13D4-DEF1-484B-AF51-C5E4578F77D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4A3C75B2-44B4-4B28-8E9C-90FA161C30A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F1096152-F12B-4324-B8F8-6138FC5FE6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B9469115-1F54-4068-9E73-C5A04AA081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03BD9C8B-096B-4C92-98EB-4C7257C017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361A7565-F49B-442E-8F34-2DBB364A93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1AB97A32-641B-4F80-BCB5-E9C87C9925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E9DD0AB1-4A9B-44CF-8A09-E1A8949441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423EB956-E4E3-4016-BAC8-ED560478FB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E9EAFF0A-20B2-4204-8B71-B09010B67B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015F3225-B2AE-4F9D-8EBB-2D12B4EE73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990610FA-AF60-4D32-97AF-BCF396EAE3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4D8A5BE1-BEAC-43D3-A81C-BF8A087129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CC0E744E-FD6C-4E5E-81AB-356B5F2FAC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8625C9BB-2DD1-4324-A4AB-D2EFC2E155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8A65F690-420F-4073-A610-1BCC3F631E0C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E4EEDED9-3F30-4D25-A682-5D6AF44B6F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3118AACA-0A73-4F87-8C43-388A8CB7D66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3EAE7369-F07A-4ADF-A675-779784BD2A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220E755F-D3B9-49FB-83B2-D751F6E016D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35E7A652-5F9F-4333-A013-3039388A13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5FC521A8-DDB8-4343-BE67-23DD37B7DC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CF60B2EF-9EAC-4CE1-8AE8-F825A98E40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937F1C48-4428-4817-9BC1-A0B1656CFAA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1A64819B-AE1D-4086-A55A-96BD841D03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014E8AE9-664D-4F92-897B-96876898F2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4645B5F2-B29B-4A47-842D-E5D32D6134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470F5D14-05AD-46C9-984C-9A2892BF69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A0FCF14E-3A7D-4166-8787-B85BBD0651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6FD2DD51-5812-4484-B148-67D773DF274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4D6D62A2-408D-4100-8BA5-444ECA960B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F9511C7A-C3F8-4A4D-B162-FF6ED491BB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CBDD313F-BFD2-47EE-9E7F-5678F6EEA2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CDB26352-FBF4-48FF-91B5-E3853E359D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25F6D50C-9669-48F7-83F2-02206A4A3F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78B2ACD0-B250-436D-9D1C-A2B20C3349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5653B396-E715-4419-AD80-C088BDB0A5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39F8B2AE-787F-45B4-9442-68EF3D335D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753699A7-521F-4203-A89A-C6D61ADA4B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5AC91DD7-B3B6-4230-A90F-88ACEE18EA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BE0B82D4-3F58-43A2-8098-321768FFB2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FD3C8070-5526-4F0A-AD6C-0E537F0C14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F0994AAB-8E03-43D2-BFC5-1FD42A2C45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CD64B061-92EB-4B19-99E9-A83D5A5405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364CBD23-789F-4E08-9E88-28A7BC436F0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43C9A9B1-F3F6-4C30-812B-7D935D1C43A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B581BD1F-5A4A-40C3-A916-B57AEF5B84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529D6599-F7EF-4DA3-8203-07DD0EFA60F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60EF6540-CD49-4D93-833F-33BBA52A5E3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1ABC820B-AF2C-425F-BF82-711CFCFCA47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F62C4A8E-DC9B-4F43-8C8D-427472F6A9F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046056AD-52B5-41D1-9147-40049FEA5A7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DC8CDD8A-BD9D-44D5-8784-C1A926AA9B7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C0EC118F-A715-4219-A97C-DDB6E3FBA99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78F4A216-B045-458E-9836-3925D6150B6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124E61FA-1E44-44CF-A65F-DC2B805E36F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78259E34-46E1-4DC5-9250-31CCED3751A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128732F6-8DC1-4FA3-B50F-49C4E66264E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B37B584D-CC70-482A-9630-8B9987FB7A19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3ECF5332-8F50-40B5-B648-BEB76C0C38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80FF0C12-94A3-4837-A8B1-7EA8BDCDB4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DC94265B-0C43-47E1-BA17-69C0AB7FD1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6370A5D5-ACD8-4D11-BFE3-946297E0AD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8DE0BCB2-A0D6-4692-9946-6BB677A148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E4638250-654C-47E2-A66E-67B841C732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3CAB5454-C442-4F77-8B10-8A30C4AD82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CBBC173E-8047-477C-A36A-1927B484EB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99BFEA30-1B95-443F-928F-9DE0568E17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E9118217-B500-427A-8564-024C75E9CC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983A5FAA-7E8E-4B8E-A92C-EB2BC96BC98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BC4651CC-4EBE-4F00-96C1-91472436F2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B9FCE225-BAAC-44E9-A9F3-7F33AAE37B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D4453398-8051-4067-AC08-05FF35473F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8CEE7EEC-F25E-4CCA-9E57-54712C83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DE8871C4-D9EF-4547-92EC-28837A34B2E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94F0D68A-26AA-4A81-AD67-7B1B0EECD0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494B6B9D-EC30-4523-8581-2ED367D1168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83C98ACF-9708-4C5B-B0EC-D15C9C26170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293475BD-632B-4AF3-93D9-551FAAC7313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18446202-172C-4FA4-ABD3-EBB5C7CAE5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4B1A3D3A-6475-473A-9685-48F626DEF9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E255F5B5-42D2-4574-86F1-44151A7D0A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BE1CE539-2E97-45D0-A761-B12953A1C9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6F52EC10-D096-4A35-9C5F-B1636BEDBD2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93501340-18D7-45AE-86FD-54DE07701D8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3DB6E003-A7A4-487B-A584-5149B7A95E6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1576C30F-DD27-41D3-ABA1-83C83DAF91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18C95448-F4F0-4615-BA10-953D6B8CAEE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103D660C-23F3-46A8-A269-4688FF1ECC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898BA87E-BA9F-42E1-BEEF-06C24E3A11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7AD9FD79-F391-4171-AFEE-D07953EB5B1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0B4A8EFB-D9B4-4DB1-8EB2-D6E5BCD4052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DFAED60B-5032-4333-84D2-1FB90A7E26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774F9DD0-6C02-475E-9351-093BB435F0B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166DD2C0-FC66-4ED7-B424-769127C6CA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29C2E508-E535-49EF-ADE1-8BAE655E2D7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3DF1BDA1-CE31-43D4-8606-9E98223A342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0D321484-BA57-4349-8DCD-870993F5336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9E02C2C3-5013-4CE9-9F82-9059758150E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2F4970DD-2EC9-41EE-B466-AA1B479C53A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64E3FF5A-858F-4A25-B172-F6A075250D2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CAD4E3DA-0B1F-4F4B-83D5-3B8EB6E9DCB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49622A81-932F-48AA-BC9E-F6EE5E45C3D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F97081EE-DD97-4E04-8205-AB853B792AE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703E002D-75C1-4E26-923B-6AB72FB8FE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C9A7787D-9FC8-4D67-9C13-D51564A9574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7BC5B882-A82B-49D5-9801-C3A243636B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981BCCAA-BC38-470B-ABF2-412AB6A078B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7C56665E-E4B4-4678-863D-435B978B33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0C975C83-6DD5-403F-B43E-F94557473AD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33E1019B-5400-47BA-A723-B009DCC848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04E815A4-A350-43F8-8282-C1229A73439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2B4BD791-9E4E-40FA-8DBE-113D54DB38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9C69B695-D435-4EFE-9A2E-193D3521DB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2DC92C63-8072-43F5-BEAB-24E2A28593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B1B77A7A-4455-4061-86E7-C74E048FF7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A29DC8B0-D2F6-4680-A181-D1BF544B40A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35370650-A254-4D98-BDEC-2EDF539566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DDD0190A-A4D4-4C72-ABB3-1100B5B9F3B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9B24A4A6-08C4-491B-97D7-D095892176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B063E776-60CE-46F5-91E1-5FDA352F03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5FC3969C-40F0-4E53-863A-7B1F771CF8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428677F8-715A-4209-97FF-B1CC096C307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A67CEA28-114D-4F6D-85D3-393BF4F220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51843C2B-7E5B-4B64-81D2-07C44EF1DA0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E61597A8-E26D-4701-B8CE-F7C51461AAD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F1E1A674-1B87-4E2E-A678-483D40F030D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53CAF621-BF87-42E7-923D-513E3C9F017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CC062ACD-ABB8-4787-8CC7-A2D9FC6F825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C4E270DA-7A64-4CFD-A260-EE3D58CB5C9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55827FE3-C2B7-4673-B9D6-60B5C1E396DB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5261A94C-36DB-42C7-BF36-8D81CAC00E4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16DC9C7A-79D9-4488-89ED-4104C51FDF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52A4C4E8-D9E4-48D2-A536-83DEFAC76B8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2554D218-7293-4274-9CCC-4290A89BEC8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8AA94C5C-3632-454C-A081-09ACD35C0C1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9A4A7A9D-2FD7-4371-901D-2CE9AEB600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E44BFC02-D6FC-490B-9B01-B022ED627D8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9A415ED2-FF6E-4C40-B811-E0A50A0EC1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02458121-FD48-46C2-A4AC-75CB50D628C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1017E329-9AD4-459C-8F9B-4EC376616E5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8D0D40C6-C0B6-49F1-8D55-91FDB6A535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A99304AF-E684-4DC5-BD4A-6250E593E6A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CA6B3329-C237-4714-BF2D-483241BBB2C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74864663-A9C8-4455-9275-2FF6E6BA911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75D24C50-0EC3-423C-9794-77A855C9B4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FDBE77C4-D3D3-451D-A986-3DC1CE765E9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47E908CF-E853-4427-BD1A-DDEAEC9FD6A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A84D0C64-2176-4852-8187-2CA2C43B5CA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E250BEFF-0D1D-4467-A9FF-042F3D61E42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24181ED2-E464-4B2E-990D-70BDF866371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615D328C-BC7C-41D4-B177-9A4724762E6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DD7F1677-561D-4B11-A46C-4B65FEC175D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B8F2F665-5676-4B70-9D31-B93CE64591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A172DEF0-E8C0-48DC-8B9D-CD726B63226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F40845DD-0C94-41E3-A235-BB00D2DBB4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E24C7537-5D68-4CFA-B2F8-1D9729FC2D0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D8DF936B-3847-489C-BFC9-893CD07DDC8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16FD02D6-DA22-4E31-B894-71560500A0F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C0A9BD17-1755-4814-95CB-7CDC55175E66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3B097CF2-397A-4445-B275-7C8BAED9D50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32E1851C-C39A-4B0C-BFA5-8C7640E160A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467CCDEC-441D-4A4F-AC12-FB31BC7C90A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9868ACF1-7FCA-4A35-A9FA-C01CA33E041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AC8E9751-316B-4BFA-8E08-08FF50C4DE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C136D928-56A8-435F-B3A9-846842C2CF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B0BC9402-B8AB-4956-902B-2DE493CB826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EE4C32CB-E5F5-4CA6-A6A0-04AE002D45E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F8D3B272-7FD9-4D14-8B8E-D5B3B485B8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A97C85CA-1F6E-4A9B-9D04-863DB27B57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91D765B3-091A-4463-802F-A13A97EEDA7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5A7314F6-ABD8-4132-9F0E-3584597A057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4FF24DFA-93A9-4648-B18D-B394F51C99A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DF467F48-B5DF-409C-B5C7-517030F80AF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868C5BF4-72B2-45C8-808B-CDF205CCD80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66CBFEA7-843C-4A00-99BE-26D532FA515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9A7F2904-6A0B-4962-8392-81FBE561D07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F52040AC-CB42-4015-8D5C-4D7777AED1B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7D4E7ABB-6503-4558-8B32-30991669DBC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CB14CE33-98FA-412E-9DFA-310205DE4F9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CB6C6B44-6D7B-4655-9EFD-0FF2848E2DB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A7FE02F5-7E5A-4727-90F2-0CDCE8F6E9E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27CAF276-A29E-4FB7-8093-56F07306D1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378CD147-0964-4DD0-A3BD-3BF83144BCC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DEE0C2A1-0976-405C-B24F-FC309E069B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B914522D-C71A-4B36-B8A0-76965D487E1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2139C3BF-4BE3-411E-ADE7-BE29CA74A24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3BC6E875-79A1-47EA-9F64-5D7B777E7E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D9E37650-65DE-4E4B-837A-6402DFE0700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9FD165F0-AD51-49EC-B6F2-62176546F6B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082C1730-77F4-4E43-8A57-E2FDEF386A3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091525CC-7262-4B98-AF5B-B378EC15202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6AD18C4D-4DDD-4DBC-B0B8-17794193C37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4455E761-1F08-4A20-998D-1DEFDF0C62C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0BEA901C-2448-468C-BCDD-B066CFA6841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8F28932C-3C30-44E8-94AA-A2924ED60D2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DB70D1E5-A284-492E-A8CD-7B1C4973800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F4A6BC5F-34C9-4A26-AAD5-BCFC7A16F0F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1868432F-4C8B-42B0-A4D8-92F6709A6A9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A352045C-40F5-45DB-9F8D-5AB80666C78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7A804D78-8341-42F1-A6CF-AD5BB3689C2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2252423D-21A2-4C1B-A08E-EED37B04640B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0677898F-64BC-4EFF-B6C8-6EE7BEB0586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D6BAFB36-657E-4C53-B6EF-5FD3624612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2E7AE7A5-6879-468A-85CA-EF8133301F5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213A6BE1-69B1-4AF3-A951-16022D9C79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263345FC-C44F-4030-B50A-DE3F47A0F9D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CE184E6D-CB63-465F-8127-8464E5D7612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B8A99069-0F50-4706-BF6E-9B538DB0A99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426D1D9E-A892-4E99-A952-E962436315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B81F3178-11CC-4CA2-A7C7-91171835793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E2F561AF-80D6-4A0E-946A-958A14E888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5B3CEAF0-F89D-4848-8B59-B77E2148C7B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134FFD15-7C9A-4E60-925F-AFFD9832EB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7CEA3ED6-3B53-4628-8F4B-C40CC8DF98A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B74AC8BC-F496-483B-93D9-276E338EA6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44BE1C34-AADC-484D-87BC-FEE9732A15C5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AF619329-4C28-4F1F-9B01-D26B37301C9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68F42CFA-E659-44CD-80FB-6C9CC7A46B1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221744B9-1799-4850-9E49-289989CFB45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03D00244-9A9A-4CB7-BD08-400003D66C9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EEEF078A-D964-40F2-B49F-70FC364EEA5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43CF4E41-420F-4D8A-9B17-E729C4C0664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BF8386AD-1F81-4B0F-9EFB-4E6A44FF793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B827586C-485C-440A-880A-4D81F047A41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97674DE3-BC17-4F2D-8B7C-AC5CBED34BE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78FE1706-E2B6-471E-9AD2-9FCF6B26E10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B6582142-DC38-4CFE-AB4E-D16FB94C870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6A161438-D589-460C-948A-4806AAA50DD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E0FFB525-A424-44E4-BA0B-A860CC4F9B9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F83933A3-1B68-494C-9E9F-5EB1686297F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C541063E-D356-4524-A3C5-7803DF7A628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9453808B-CFFA-4826-9E90-97C403A8E3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A8A94569-8611-4538-8210-2A373F8519F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613217D0-4591-4C26-8EFB-81D41FA2618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9292D71F-30FD-484D-B340-9B38B7E3F63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12057347-A330-4413-9E46-2EB2188762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97A3C77F-BA8C-4034-B28C-EE0624A8253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5BCC2ABF-6CE7-46A8-84DC-9FC6FE866A5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CA902D23-50F9-4EBA-A72E-2E1F56F42FB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2E01FF3F-8642-4F71-852B-52EEEE6A43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683C107A-27F3-4DB7-9BDD-2FDF9CF705B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16E4081B-75E8-4842-8AF8-BD7E13C79B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70F3CDED-2EC3-487B-9DFA-44E71CD718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F1E68DF7-A7F1-4022-9957-88D5EF38D53D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951C251D-AA52-4A35-88E0-A372EE17DD4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C7A1FC6D-F65E-4A03-9DB3-160D0418E61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FCBDDE90-7C3E-4FA8-A534-1BAAB9DBFE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3FA414BE-BFFE-464D-AE71-AD06757467D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08437F82-291F-49B9-97F9-E03F91FFC8F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2FDC7F17-BFEA-49EC-978D-26754A847D1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D3336A05-8BE0-49C0-8369-563AB401ED4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E4F06410-7936-44E6-AECF-BE484C80EF6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DC99A9E4-607E-4ACF-9059-019149CC830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06A8C0B3-3D5F-4747-8603-2BA2593F947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53BFAA4A-9346-48F4-A9DF-C1B3B154B4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9060F9CD-A0BB-4360-826D-308C09880E8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D0CB26C6-4304-42E0-8E7E-5F49B698938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41FDA293-E633-4C34-AFFA-77F3C207ED9F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CBE550ED-9500-49A6-ACE1-1D069EB7B91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CD908843-70C8-4FC5-84E1-62E2F693A0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D0833DE0-7164-4FA6-BC3D-76CE401728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AFE7605D-06B2-4FBB-93A4-9CA71C01F9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DD17EE1D-AF5D-4BA6-874B-F471F443CF8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FFE0F13D-30B9-4EBE-BAC9-8B26FB0BB4A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8DDD1159-9686-4DC4-8728-817A7362DB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9ED67FBA-1798-41D4-80F9-F5221F5B80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A5E206B3-360B-44C4-9FDC-7750F9F3C4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E23F4D42-0B6D-4874-B939-F484C95F0C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BB7181C6-E7C2-4DB7-8091-446DDB34615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D18ED2FB-ACD3-4F8F-979F-8119954876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227906DE-4221-4178-A2BB-D0E13DE3447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DBE50133-AD3C-4234-878A-19314330494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E54A0235-4F07-4050-B9B7-8DEAC24DE259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3BD3D627-8A6C-44CF-B67C-64E1BD9FBC6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62B53B63-8446-4C58-8294-C256AC1E4FF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7552BA24-945C-4E1A-9209-EB0F3D309EC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FB171A3F-7821-4C9A-9F7C-28AD0458929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39F397A3-97FC-4510-B1FC-B94E752E204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F76868B8-ECA4-4B3D-B0A1-8B2D9BF4AC1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F401BDA0-E33B-4A5D-AAA1-664F953B336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B0A1FC87-FCD5-48DE-9579-D9A11A8650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FBE3A6A8-6FA7-4A14-8BDD-CA97B4FE01D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0D7972CA-6AD6-4FD5-9D63-BF5FDCF8985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BE71A8BB-B7A3-4E0F-B2F5-3A3B6CD15D2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933AD14D-987D-4512-96D2-A8AAAA40990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41CB6278-EFFE-4E80-844F-BBEFCB16CD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4BDBC797-3BA1-4A4C-9314-5701BDB737A1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1E07C7C8-815C-445F-8CBE-A3148DA337B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C5A8885C-05B4-4229-A62E-68DC9D8B04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78FEF970-4B0C-4680-A3B7-38D07A8279A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C84F45BC-49B0-4C6A-BCC0-6568C82482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9F68A928-EA2D-42D9-AF03-B20E5BB022C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944DEE4B-D09F-45E0-93D0-F809C43DC4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477DA055-BA99-427A-820C-B3310378C8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14DFF6A2-9B47-48BB-B16F-90D5656DDEC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BCC9780A-D3B7-4AC5-A3C6-C79284B1065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AC0F079D-8745-42F5-B626-7C6752719B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9B002355-907A-4F11-BDE0-127599C3F9F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B579B934-7D09-4D9D-BD8C-82CC62FFD39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91F13258-D51A-4AA6-BDE8-11CB6D0BD6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F103C6E0-8B6C-4D10-82C6-29D1D359C1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2652A702-1B77-4287-ADFB-8A66660B9C4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48110679-ADFA-47B5-A926-A8F4FE8C46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69890E9B-B370-448B-B8BA-0CEC1608FC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11E9A7F7-6FAC-464C-94C7-6ED7BFFDD1B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5B51E77E-E31E-4887-A326-E3E20542C25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5FEADCB8-B0BE-4297-9DDC-F83C7CBF03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481551ED-70BD-4FEA-A95C-17D727782B5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606C533F-74C7-498E-9275-116F5FA6CB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07E1E4E9-7E17-474D-9F88-2CF997082A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0CB3E888-16B6-406B-9952-F9EF738A7EA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BC6EA951-8AEC-4A12-9475-ED314F253F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4236DC39-8FDC-47D5-A9E5-5FC8D26F8E5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5E56E7B3-EDDC-484E-86D1-CD06075616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32D49B54-2F9C-4BCA-AFA5-F2B6BB6037B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F217329F-5B17-45CC-8453-82E0E602B3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6802EB73-1E60-42C8-8E8C-95BA6CAA8C9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12A06F49-CEC1-40B4-832C-6680C07362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F1E4AF64-356D-4066-949E-52DB79A1D03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7A77C750-5E0C-452F-A5E7-A6C133147DE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730F0D41-3685-4FB8-B1F6-0E52A0EF231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EC0D43EE-5943-44A6-9DE9-EC34FB87A26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836D5C2D-C10D-4AE3-B90C-31BE54954B8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E5D24F6D-6D7D-4F2D-975F-C64AE1187E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8F49AA2C-FE36-4A92-8359-55CDBCF40C1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B25F10EA-F1D3-48DA-A427-04B0C4B526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6D9AE5DD-10AC-4471-8AE5-DB73B6DC28B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998C96DE-D80A-45BF-9B6E-52988E34C27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326516E7-3AB0-427A-A9B8-7D050BA859A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CCE5ABC7-8DB8-48EC-8697-88B04EB9FD4F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3BBCB0D5-5A38-46DD-B9AF-56819F9F25C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078680CF-48AF-46D0-A9F9-46290C188FB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099F1C71-C35F-46B5-9872-90CC1D42B44C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3ADB0DAF-B3D5-4C89-8249-DF8179879D5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C14CC59B-AF52-4CAB-B5CD-E9513796823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78A1ACD0-3E62-4030-AF2C-093BFE687BC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68672A58-3BC5-4E0F-8B40-BC72AB0DC4D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42B6DB43-B36A-48D4-AC36-BAD908A0FF8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C895D6C0-7518-441D-B83E-FA6801BA6FD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22485A11-4092-46DF-969C-3EB69429603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47BA0E0A-A4B9-4525-B636-43C821F7011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F29C2D74-7AEB-4C03-BDFC-105049ABF84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EB315972-D74E-4E68-BC31-9408ECA09FEB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B79220B1-B466-4D41-9B0C-06E59D9E8581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FBCE8D9E-091A-425C-A864-5136C9B1F7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3D372DC0-4622-4DB3-B095-7D9F25849FB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B0CC11AE-C2BB-412E-9F9A-369DEEF7ABC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C8D632D3-450C-4F7E-933F-964B6CF9870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A4639368-8190-42B5-BFB1-716268D22C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C8FB11F2-4399-473C-B870-CB2BBC1B2D3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C8B4DD44-4EB3-4920-8FE9-82828DA7FD1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727C3D35-55EA-42CA-A909-43B33626B80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B8227B1B-0E14-4267-8791-6E9AF875654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3BC1E699-AFB6-4DCE-A40D-8252EEEAA59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8FED86BC-F983-45FF-82B9-B4B33D8A13F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E1AABB3F-9090-4857-ADEA-1B1889E62F1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AEE3EB2B-DC2E-4A34-81EB-1BB017BEEDC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AE07280A-3F5E-4903-9E77-90496E36DDC1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8E828679-4A08-49DC-BAD3-A52984155CB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A61A6130-3481-48D9-9217-CF3A44523B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745D17A2-F576-400B-BDEC-CA47EB2F70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141420AA-04E9-4AC9-9886-8FE1700567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E4C00E50-0C01-4925-8A44-A240B827ED5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1F556C5C-4D93-41D9-8E09-C2517E19A8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AC737331-A6EE-4AD6-8E2C-FE1E032C87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2A570A2A-D004-4C7F-8FE1-0CE13DBF104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1B327038-07D6-4544-A1D7-3750DF47DAE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3803AB20-DFFE-4373-B774-16F430E59C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523C93E8-9E44-4DC6-8BA3-7465F74603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511A1194-70E1-4038-A984-D968FE7C5E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419B1F84-E395-4D86-877A-775533D926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0B57BF07-261D-42B4-B41C-068AAB9B3DE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02535BF4-5AB7-4905-B385-6E5EA73D4A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DEC9C674-F751-4289-BAAF-1F5205B31AE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513B5529-06E8-44E7-90B6-FE1D65C9B14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7DD498E4-802B-4B17-BDC5-85486DC6E88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F9A66584-5E58-4247-95FD-21B1170234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2C8C714A-F04E-4AEA-BAED-B0A08F747FC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5F60FC44-B4AC-49FC-815F-FB57E78E5D1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3BDE887C-DA5F-4498-B07A-59A58BC6988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A9D9A0E4-0985-469E-B1CC-4AB7C04E41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6BD8434A-368D-42A7-B8F1-21F4F8F148B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B22BFB99-4DE3-46A0-9860-23091F50F0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196C79F1-78A6-4CC7-B7A6-5E841936C8B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6C8FC745-3A4A-4DA9-92F9-40F03190AB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EAF1C543-AA1B-4B55-B92C-437F465974B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428533FA-BF10-4825-9AE4-7C61BA83C64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D3A68A5A-3B62-47AB-AEE4-BED266419F44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E19E832E-8B71-4CCF-BB66-56C157746E7B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C9B51DEE-C8BB-4CFD-B691-1E77C593AE7C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1AB9B18C-32CB-4E9E-A847-0184AFA076B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6E0B35A9-2ADC-4940-9A73-E75BA1CCC5E4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FE265FCC-0324-4FBC-81C2-0C5D78E5597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03C52092-A831-46B2-9F20-2D1509F75EA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3761D501-0020-4798-B620-D5124492BFCF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58FD19DC-DC52-4A1C-AEFC-643DD9132E7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7BE8B6BF-C754-4B11-B639-7B74BA2F179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D9C12A32-A748-463C-AEC1-3D59C547630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91CF20EC-5F37-4743-B51C-B984C0092C1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1138F0A8-3F83-46C2-88F0-192ADB55A65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D4180F56-CB08-4475-A0D8-91B43BC9CD48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2DC599DB-1649-4644-B161-A36652A4B0C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8A5CF292-810E-43EE-83C8-6C7EB0556B4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2FD3E1A2-04D6-4DBD-BED1-1E6F9BDC64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CB7D476D-885C-4575-A6AD-47B3AB3DC77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70D5C75E-93BC-4181-ADF2-8A66C82EDC9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D4CDBBE9-B7F3-445C-ADD1-1A03CF1908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DA9EACD8-2B50-4861-8D13-5127FB9E613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10EB56BB-DCBC-4463-B08F-12AB561881D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56FF7755-8CDF-4E3C-8666-702D6EEDDF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A2F3D849-0464-4C39-9FC8-2714C3CD9CC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51EB0A3D-954C-428D-9FA1-23D7A3E7A18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0145B6BC-65F6-41C4-B42D-5B89298F83F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BF5376B9-0CC0-4077-A7A1-AB5C34A67D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83108724-9A00-41E0-9F22-22A5AAAE6E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E73258DD-9650-46BA-ABC1-DCEE16E8337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7543A7AC-15EB-49EE-A4E6-3BE147A0531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FEFF366A-BBD6-4D54-BD61-A1513475AB6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9E7549CC-BE9D-49A1-87EB-998F001C374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5C54DB0C-9FA0-478A-BAC7-068F92A1850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A16E87A3-7AB4-42BE-B2F2-ADA3356E135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D9A5BFD8-46AF-4211-B2B3-77B47F3C571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A828F905-7829-49D8-81CD-9D5C995218D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7AEFCF40-901E-4F19-868E-BD12F56FD84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06F91B2E-CB19-4F7A-BD4B-098C24949F9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217221F5-3EEE-45C9-B786-10BDAA83ECB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3A0DAAE7-9715-4B9D-AD5B-386F69B9980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DF5A5C5D-BA24-49BE-87F8-603AD2B27A5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3C2B6595-B13D-4A1C-A1C7-86CDDBEBE357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80677BB2-2A02-49E8-A1E9-261AF453C87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A588445A-DD30-400A-AE3F-3E3F989A7F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7025EE8D-FBA1-4032-A670-F90B3BC98E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B7CBA1E2-7B44-4C5F-986F-BDB12C6E2F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2DA1453E-AA32-4ECB-9710-8829D1EAB45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45522CDC-D5A5-4A3A-B31E-6AC541E05D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419062AD-FB6B-4503-A80E-9417878C2A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E802D545-D0AC-44CC-B756-636A17E687D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57B16348-E2E7-413A-9F71-FED31CF532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D3532D16-2A1F-4BD3-AFA5-5D9FA311B8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D449941F-87C3-43CC-AC44-16B4E06C6F2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DA078AAA-EF07-46D5-9078-31557C43C3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F9C1B608-5826-48EE-B5F1-FC3B27A133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FB8BEFD6-A44F-447E-9F58-D172DB34C55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82C44DF7-A298-464F-9895-0B8D64C06497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5803A8DC-1F5A-460E-90D6-ABCC31DA48AD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98DC16D8-E28A-4062-AD13-4D5247985C3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545854B4-F08F-44F2-AAD3-87E504187ED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C4D09B51-CE28-41A1-8730-EF2F12A6AB2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060DC8CD-17D4-47EE-9B0D-1E0538EDA604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A0FCE589-15DB-4E22-99C3-D7DB815BD90C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A66AE4F5-D736-485B-9350-CB2ACF449CD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D32F7713-646C-4317-B626-A10E2F61AF9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B0D12E65-FA61-4772-89A3-B63AD9EACF5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F8B6C3A8-4875-4218-82B2-B77C1F6C495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73224D5E-80A3-4373-AFB6-C1AFA8FF17B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8CA65B0A-EFB4-4956-B236-AA6FC67E4CB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1788C368-B7BD-45D9-954F-0D9F7CC0567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3284F3BE-4713-4F95-8553-64594C91FE6E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C30A53A7-2A25-4A34-BDCE-76381B75403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7E3AC9C2-1479-47FE-B984-D21CF11A544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72FB8E03-91AE-4CCF-B93C-08B2A9D0DED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105F20BE-0886-414E-B0D1-6F02351266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8F1641DA-45E7-4B31-97AF-D27395A46B6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F0CBB57D-DB51-4AA2-9573-548EF67B4F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6519368C-A240-4254-A8D7-5AE27D1E6C1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7F6C19B2-71E8-415D-A775-D16F9235B4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3AFA3DC9-A853-426F-9555-F52D9206FE2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BDDF6C20-EEE2-414D-BC19-04ABCA43F0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B3BF6018-D44B-4273-B221-DD0B8FE5716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8F975E40-75FE-48F4-89E8-F354DEC445B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E716A9B9-A221-4DF7-9ADF-57C2F0C734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B8973ECE-9CD9-4854-84C3-33B79D49D8DE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0E42E806-9AAB-4571-BAB0-8D0402EA181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0DE70F2A-32D3-4889-9AF7-DCB945AA87B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39214A18-AC19-4D64-8C0D-35FB923C711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120E0F50-48E6-44F0-98F9-3C6EE1A9FB9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22E00270-31B7-4C1D-A25B-1F8B6BA0594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D2586EB4-87E9-4BF4-985B-8E0594A7E8E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339F66D4-5ACD-44EC-AC50-2E38CF740DD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2618C605-7F13-4300-B06A-CC9D68B88B1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56458AF7-C6D2-4BA2-B076-C4BFE47DE4C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8E69A1AB-407C-46CC-BA60-F20E9F26DEC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E2CDA317-5386-42FF-89C3-153AD82F7C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3502E4F0-7AAC-41D7-89F3-F706084BA01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FE9D33E2-F689-4C82-B28F-BBC3A1E6987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7967F42B-89D1-4742-81E8-7A95F9B3E989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614774E1-0428-4B0C-873D-5DA353B4693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99143F01-C0DF-4D2A-9B40-CE1EA71C3A7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7A7DED25-F66A-4FE8-B186-7FA9CBEF73E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A181818E-0B60-4344-B3D6-56A0CA989F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D27D250A-076C-4F78-B0F1-50323300AFF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7581C5EE-20F5-4987-B917-78242B5267E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AB30C9B4-BF41-4C90-BE5B-13D3C6BDE65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B9773116-547E-448E-AB9A-A122DF1334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69C11DF3-25BC-4EBC-9355-39338D0A410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CADD29F3-422C-4058-BD4B-8E3201D113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5FC3A0FE-82DA-4A42-9E22-AE2037E88C3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BA621F8D-CB98-4526-BDAB-36A73BE91D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FF39F255-7CC2-4F8A-81A8-333320F27AA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BF9CFFAD-8D1A-4957-A619-C07B75DA1E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8F478276-3520-4CBC-AE8D-A908AFDD6002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A6C75E9D-0ABA-4FFC-ACF6-43FF3F0938F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6E79089E-AAB4-4319-AA6D-D12E0399976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F8A93DCF-F473-430B-94E5-585F64221B37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C94378AC-A5B2-4CD5-9097-1C003506093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BEFCF3CC-11C9-42F8-B78A-3BE98CB01B7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79E44497-6A6D-431D-B3C0-9995096667D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BEC66909-8B8A-4190-A35F-2C78BC8D08B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AF0942EE-D3BA-4947-B595-AB78645907A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A6EBBA6F-E72F-4B24-BA39-A6F9F252E39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A54EEE81-40B8-4766-8422-BE834926EDF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6F9F4FBF-85A6-41A8-A94F-D2FEF873E59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E1627721-B575-432F-A846-6B070BC281C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63862709-C672-4F69-A235-475B2896EEA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2416CBFC-8149-4D53-87E6-6D308B51E425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F6CD2A1A-1269-45C7-8A06-B7124B81519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721D3965-2A07-48AC-8339-CE92319A70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A7C6739D-CFFD-4026-88C0-BCFABB13C2B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9635F42D-2152-4F7D-9A31-C67141029AA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1925C0A1-8A42-480E-9CDA-817BC59EDED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DB1320FD-06A5-4D49-93A4-0AEE78861D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A9FF4A29-BC39-45B6-9593-7EA41ABFA6D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4664CB81-FDE0-4A3A-AA40-B52352D0EE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37B20AC1-982D-4E6A-B6AC-2A966D02A8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A9DF8061-0FE9-4181-9AF1-9245CF8AAC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8DA0B79A-9E80-4D9A-8075-C4611FE9005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9D87673C-398D-42E3-B789-B75A80A29A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D2BC4232-76A6-4268-B697-A3433926A8F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7D6CAE90-948B-4B9F-A96F-50F1F056BB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56AE3644-512C-46A4-8A7E-2298497312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09E8ED5B-6944-4716-9D0D-93E125CB0B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A6A3A0F0-DCC7-42A3-8074-6167571DCB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0F1108F5-135D-42A4-8C82-D771C42928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845E7234-5471-45EA-81DF-F437AA987E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F9AC9D79-C042-45CA-9B4D-1BE7880DCB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E0577297-431C-44C9-AEA4-EAE0CD31CD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34A9AC95-B8B7-4A98-BD80-490A7B122E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C756513A-6997-4487-8E51-21EEAA8B3B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EF80A88D-67D5-42FD-B2F0-459BE127B6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FEEAB92D-3FEC-4B28-A091-0C78E245F0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E60B6DDB-9B89-4733-BF94-C81650BA1B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CE932306-3206-4BA4-9BA1-9F02CC0D80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12D8CFFF-DFDA-4470-A3D1-558273CA5B5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A317ABCE-DE43-4233-8D7F-6C721AF5F4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CFCB0D35-3913-490A-BAD5-0FA6C760A9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6F405B88-A522-4D01-9083-4AD8F9AE5E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847C7462-5C82-4D15-BB98-1B34FE0580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9147CE52-5570-4B62-B7A8-7540371705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E4DE7D2B-C7BD-4E1E-8C1E-002E20CB58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5178EF2D-A75D-49D4-A7EE-1D250DCCBC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7B33712D-ABA7-44C6-A401-42C411260A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FBCD7C4E-AA3D-4F78-9BDB-435168A31C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71DA1BDB-1B29-4B9C-8E4B-89161A46AB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EB2626B5-B595-4EC5-A2F5-1DA1B551A9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B64BD2AB-B3FD-4CDA-BBD3-237BFB8460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5A11CF9F-393F-46F8-9626-B22BC778CA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BF824FEE-612F-486B-B983-C27322EC8F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2E7C72EB-DE0B-43CA-ABA7-14431A57C35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00B487D9-770D-4322-B2C1-8ABEB1F6C2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74899C50-9C51-4EF7-A3E5-41356422C7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09E24B27-F887-4BC9-9ED3-660C67D4CF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F123E94E-9B29-48D5-ACA8-68CD520793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A2B99248-CD71-4AA7-A3FB-F7E03C5C0F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29ECA56D-6558-4DA4-A6BC-698B762F5F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53CE3FAA-1C11-4945-9D3C-BFF54CA7E8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62E2FC44-97A5-46AC-895B-7324025AA0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AA488DAF-76A4-4379-B5EF-A7CAEF969E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F55F8C84-0B34-47FE-815B-C9B4E6CB0E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ECE32BAC-02A7-40AE-8AD0-89FD61158F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280B7793-B773-463F-9C66-26A6D2C3F5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F5094E54-3694-4A65-8F69-86F39373FD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A4CE9962-A1E2-4803-B233-DD7C67AD9DD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385990B6-16FA-4F67-8F20-0325F66D6C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2ADDA219-5D6B-4740-818D-F233CE91FD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CBAE8D21-8010-4816-BA07-4F2FD1602E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B3D0A077-337E-4BE8-9E0F-583D23B971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68A094DD-CBD8-4240-8214-BC518FCC40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890D7244-AA71-4E0D-9D5D-1B9F354AB7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F137BA7F-0D7F-4238-A22C-42F0E8DB2E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8939F6E3-789F-4406-8A4A-D1DFEC48A9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EDCCA974-14D2-4F72-9A2A-E77CFD408F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F8819169-034E-4279-945C-CA3DD3FCF8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AD675A4F-6A25-47FE-B615-B1B339B253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63272951-59E7-4F38-8955-67774D2E72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CE299C2A-56CB-48D4-A581-4CBCD2AC825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FFB510A3-D6A0-4C71-A221-AA3049175DD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BB04554C-5C60-44D6-9521-6DB8CACBC4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B08BB702-E623-4C0D-8F39-84CBA4A981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5823A03B-C4F3-4F42-A36F-4F1AAA25E6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9C14ACE5-5EBE-4117-857D-50B03EA14F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9604A37C-30EC-4E2F-8CC1-B764E22BC1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CFC7FB16-4F9D-4720-9D39-0084E4BD8B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D41FE3DB-396C-4759-B0ED-D54976ADB4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427633D0-9219-4E06-A397-456F0CAB01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4E4A6172-AC3F-4C4D-A215-B907B7E0F6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5EB76B77-CB2F-4931-98B7-39B1752579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4566443A-AA86-4EB2-9E8F-2ABD1602FD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6E60460B-F3DD-49B8-ABC8-358465AA2B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06D856F4-2DFB-489C-863F-CC6F8D131D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4A2E7A3E-22ED-4EF3-A78B-77ACB6B9E77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26D526A2-7210-4898-AF5A-26AF5DE474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DC3069AF-0924-4B9B-9CB8-B56E10779E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5D7CE4D1-F288-4CBC-A9F5-1F8349C832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662128D2-F643-4854-9469-D6561323E4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267AD222-102B-4036-B2B4-A1E6B6EAD7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4DB25F67-2D0E-4008-82B2-6A585C33176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ECD976B3-843D-462D-AFD0-5AD9B07428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4395F4E9-532E-459C-81A9-7901349578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5789F558-FD4B-4F7F-89F3-9C12780470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A9BD7DA9-54AF-4464-B104-65D6C1C966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537D3DA1-6F03-4CA0-8B5B-9D6FFC29FE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BF2A5F27-6607-4682-955B-5147CA5B27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E006C0D2-9F43-445D-B77C-A0C0B6EDE4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D86A281C-16CC-4680-8366-E3E630D1E6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65250BD9-0D79-48EE-9C22-87F8464FE23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144ADFDC-D0DD-49BF-B255-308A34A4BA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269FFEA4-9913-4A16-851A-AB8FBB68F2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16ACAC62-7B23-4A02-A928-F2DB429BB2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AC491F15-F7BB-4BC5-9B16-0F2B355586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2DFCCDAA-B686-42E9-A7B8-617A016044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08D370D2-E4E7-4A43-B5F7-4CD5BF1195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90F72704-844E-4E32-92E1-D1E380C828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F5B31A5B-C261-47AE-BD50-B7A7C68045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FC2FA7DD-C923-4757-964A-D07B43871A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74D8E488-3ABE-4257-AB44-D6DD463B68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EB1D0C85-9289-42B7-BCAB-A3D949AEC2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C89DFB7D-DD47-43E4-9805-888069B836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DBF3C5FC-AE56-4D38-8CB7-EC941CED70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46775460-D5FC-45CB-A696-3C70871506B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55D7BE6A-1546-40EF-9100-C25D1580A8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FDE69035-3630-4CAC-B0CD-9A5A37B3AB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B09687FE-A477-444E-97F6-1BA002FE75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1F7A864D-BA1D-4578-B6C7-03944A19B8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1F65BEC4-46E0-4E83-8512-AEF6BF7D3E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8B23E925-DEB5-4B4D-B97A-1E939F9F32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7430E040-EF03-44BB-9F81-9F489EA56F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AD8F024E-03F2-4AB2-A0EB-49784CA7EE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C90DCDA2-6FD5-4D32-8CF0-AEDA73C44D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AFD4D49F-A963-45CF-B661-B03A716429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DD0318BB-C9E7-4137-BC70-067E537EB0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0F842433-5371-4F04-93B4-38F2ABEAB5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1DE129B6-39D3-42A1-BF4D-C0F9B6F79D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597CEF22-7DE6-429B-907D-CACE6F4264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8118CCA2-2EA5-42CC-929C-30CF2F9E17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254EBA9E-EDA4-4A4F-81E5-F7DD8FE753B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A98A5A3B-6443-44D4-BBB2-6BD8F4211E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CA33AD2C-A368-437A-B281-81EE3CF6DE3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986EDA28-F28F-43D5-8DAC-E000809D2B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442F8581-C9F4-4796-BC8A-BEBAF1B8996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0CDC09C2-BA32-49F4-858F-64473AFE8B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674E6059-6136-4CFA-A183-C3D6EA04B0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2394FAD4-75C7-4E6B-8F1C-FF266CBD00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E6FDFF0A-AB96-4373-8209-2BDA4075C3B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A08096D0-ADFD-47C4-93A9-CE81AE0875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EF72E24D-83E7-4993-834E-9C16CBE938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9340777F-CB03-4531-9FC3-FDB0E1E4647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B47B6B70-ACA9-4EDF-A980-9E3C1A7694A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06F59336-DE60-4D8A-AFBF-FACB417C97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92EDD792-302B-4DF0-BF79-046AEF8464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E33CB985-8ABB-4BEF-9343-6EDB9379E3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928AC47A-F37D-43D0-81FE-BB3BA15A13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F1236CDF-FB8B-41AE-A6A9-B38D43F715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2B1C76BF-DC20-4C1D-A5C5-9D60E8CD6D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D370AA41-BC59-4870-8C8E-8ED2DE325B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3F5F0D9C-B93C-448B-8C2E-DD7D365A2D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10648BEB-365C-42CC-91AD-B8526B4986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14EB7753-3BBE-4ABC-8F8C-4B2D77C4DA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6CA9CE58-D6C0-4CA3-A3F5-2D67725D84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22117442-3DB2-4AF0-B345-D3724B6C28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BDF3434A-FD91-4B55-998B-FD56CCB98D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1243356B-1287-4A16-9B73-3928ED2C02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39D63803-2095-4747-955E-D9EE4A2209BF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5F7F6958-BD36-403B-A97A-DBCD85BEDFA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C259D8B5-8022-4758-9BD0-80ABEA4329B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E84CB0BB-8B8B-4BEA-BB26-61161FA5651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B791A178-E39C-40AC-A499-DC3B5C4EB78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38318CF6-49AA-41C9-A441-04718973078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BFF7DD71-6865-41E6-BA38-1156D8D13AD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1B9247E0-23D5-4A43-B732-80DA201A9C7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1E0B2457-67CB-4AA3-99D7-68225492017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74F0DD73-C5C2-48E0-9EBB-025EFFE8CC2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7C91248E-E14A-486B-AAF9-89538D90958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1B7D56D7-10CE-4F91-9A10-C725D3FCA6B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24E9EC8F-00F1-4E7F-AE8A-8AA1C90D5C7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CF76DE56-76C1-4105-B646-9D0A0D96659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DBE663E7-22DE-4E64-AE6A-BAB62DA50D8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3D3B8CA9-C782-4B53-A433-922A94A8EE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B853B2BA-1951-4811-8E8F-DF38D056BA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20AC1347-4AAB-4A73-964D-2F7CDBEC89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A69288A5-7E91-4A26-A0B8-5E9E618D33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2C06A193-0B8A-419E-91D6-01C90C0462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CAAF9219-17E0-4922-9A9C-5324F4B04E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DF336BEF-B13D-4D8A-B5CE-EDEF350072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32CCF2EE-FEE9-4C59-BFB7-26BDE7DCF2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5324AECC-BC5E-4644-9648-B66DFC0B7C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87789D1A-F3FE-4D1E-B4EE-33E6848480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609C7FA5-74A4-49BE-8EC1-4C28CA8000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2911EB60-C167-4034-BF0E-DB4907C527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42749D8D-B24C-4826-9FDD-BEB3641FBB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3D18B541-97B0-4614-8DA8-F148217FFEAF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DEE8E2E2-D46F-4488-90D8-798F28F587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D0B09E35-1E5C-490E-9209-90FBD59EFF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92593447-ECE2-40AC-98C2-0E98C90927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9636C908-B2DE-4CCF-BF93-13604D33191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2D811710-F5EE-43D3-8AD7-75C760E3E1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A068C8B9-99AF-4DA3-B7B8-83AA3932C0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869BF9E1-8781-45EA-A81E-7FDE85E538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542BA78A-972C-4D51-865E-BF92A553263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EF29F835-4A7D-45CB-BA0C-28FC9B36E4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EE60A1B0-F6D7-4798-A67F-984D52A6FD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2838BB76-0801-4620-868E-FB451174FE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3883FACA-5E52-4F14-9EDB-0C25E977F16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417A547F-D2AD-4C52-94E2-0FEDD6BFEAA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FC0B262E-9B19-45B9-B64D-32C9B655D5C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8080D4D3-D164-4299-9636-2CC405F52F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1F32112A-AA71-49B3-8A87-705ABD762E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E7174664-EE8C-4295-8055-ABB14626CE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715C3099-1E3D-44D9-88D3-9FE399825F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5DF3C46F-16FB-40A8-926E-803A7F6B6B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5D013EFD-8029-42A8-935D-20A4FA74C0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196D2FB2-EEFF-4B95-9A02-FDD1F6754D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EE657282-D1AB-410F-9302-C7FF513DA5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82393210-26C1-4686-B3AC-6D7620C6EF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16134575-FF77-4553-B963-C28D038E0B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A58B9568-75EA-4074-8CEA-11E8A1A051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F8AAA4E6-059B-4806-A370-EE5447C41F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10D95A79-9B8C-4C15-AC87-613A1B68F1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66A02530-C280-4911-B019-2578E0C265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5F4DE274-8F1B-47DF-995B-791FCFC639E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F7828391-D3DA-4A46-B740-0DA85BD7B0E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574556C7-B580-4A1F-866C-A432CB93EC9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FED334AB-5E33-4C9A-94A6-B14CDA4135B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62F67CA7-63CF-47A1-B11F-B1D1F60CE13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01F3F890-7E78-4D48-94C0-E84B62507F4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22C6D0A1-64F0-46F1-A3E6-5A2E07351A1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37DBCEC3-D3C5-4E2E-95D5-24C615E1C27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D11A176E-5034-44D3-8A2B-14740DA7C5C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804342E2-64AC-4F30-9143-39F18C5AC99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26AE75F5-254D-4575-94AA-4100268AA3A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EB59CAB0-FDA4-4C36-B0E6-764B2E21357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E40DC9F0-7AD4-4431-9320-0608FB0FC54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D2DAB2E2-04C5-40CF-8691-2DBA806FB9B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8273DD10-EE68-436D-A592-6CBEB9EBF7E7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E901E8A4-7E1A-4D6C-AAB5-0349B2FD37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73B16261-5D25-454B-A143-9DC348E589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784F563A-E880-48EF-8B63-46FCFF3F27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E0027242-557E-434F-8679-3DA823040E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0D43B64F-4D5A-45D6-ABF5-841851FBA8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F131B90C-9794-4235-AEDF-D7EBE7AA06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332D8036-2656-41C2-BFB3-3ED55718BD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1E9A039F-8510-490A-8275-7852933EED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A0B3A258-CF91-486C-AB10-AE77C4B98E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D0915B4D-A7C1-4DD4-9146-E6739D0542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2ABF13BF-DF80-47DB-899C-51AA895D90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908868A9-8D23-4800-B3AF-EA8063F076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FCF8E975-9E4B-4136-BE2A-0DE8038C5C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17134ACE-ED19-4AB7-80B9-A0A7C19A01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1A31BB9E-DB32-49F7-80B5-FCD2CAA687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6953DC96-E33E-4CA5-8C8B-2D9C897198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A5F3C236-191B-4EDF-BDEA-D731E19901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7FA0E137-A285-4429-8F02-E360C30969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FD33D03B-E5FF-47BD-94FB-250CA7A842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BFCF687C-90F6-47FA-B86E-D947573238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9B7BA17F-7FA8-43BC-8F47-8DD86CBFAC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F9F8C362-DBC9-499E-9073-C6B5615AEA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2C0CB6AB-BED1-46C4-BF24-637970B19D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5C5B0DD7-93B7-4780-ACD6-14417EA5D2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656C99A1-FBAF-4AED-8E45-F7D5CC7A53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88A63743-DF99-44A2-98E3-EFECA0B25E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1BD05FA6-13AF-45DA-8950-579F11E75B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1F5D627C-95D2-4401-9459-3D08B82C73E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B5DF639B-C236-497A-90C5-332D3FB6A4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F8A35D68-AEF3-44F8-922D-1C739F09FD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FB228EB4-0FBB-48D2-94F0-9A2A0CDAEC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F05327F0-7552-4045-AF19-D00BC3A5B6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315E7DF1-C443-40D1-B1B6-2D50BB4B64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C6CDCF74-2016-4C01-AFB1-89A7B6131C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639496FC-2355-48C3-95A6-F3AD666778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3FE784A2-565F-42F0-91C7-BB4841576D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850B6CB7-79D6-491A-93E1-3ACE26F5A6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A11567D5-88B0-4D33-B880-D8A21E96A4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B2336762-9BD5-45B1-85F7-70BEFA44EE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5B55E492-1544-4A34-A4EA-3F3CE90BA3F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FC024676-83A9-4B65-8CD6-BDF8AB7265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A22F88B5-1CC0-441F-AF59-CEEDEAB0DB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86B1D69E-16B8-4BC2-B51F-ABD9516C23A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142B277D-DFD3-4F41-8303-04C02E3F6A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8A956311-5569-4A83-853C-987F6AEFB85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BE478717-F939-4557-8629-9330308B037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18E81FB7-7CEA-4ECF-97E7-1C29CF7409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3C2D7C6F-AEBF-4A35-8C1F-532F827F497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5B2CDAFA-1F25-4D32-B4CA-FD30EC907B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DEBF88FC-4F6A-440F-8846-5CC5E63395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57AC27DF-F700-4F8C-860E-A7C49FA993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2F9FDC4F-C35F-4D68-90E8-6E1F4C95D5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D145A398-3B0E-413C-9076-7D67526BEA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F40798CC-4AA2-4EC8-AC3E-6FAD4FC384A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55027773-F8CF-43B0-9F1A-B44A0498A87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41B804F4-D840-4B5D-A46A-8B1A4A07BD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223BCC09-4875-4FAB-BC8F-5C8FBE098FA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73AC255E-EB9F-4BA7-AAF7-25696D46A4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354B30F6-7A36-46AE-9E83-318F371B66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C2E02698-FD4C-46F4-91F8-77134B7AB1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6658A476-9518-4420-A300-46F1F65635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6EA80803-78C0-4E4A-A53D-822A5E9BCD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C2055C07-55B4-4CFC-B942-9AB51D50FA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7BC43E46-5376-486F-8FE4-B9820C47DB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6660F3E9-8122-4F4D-B75D-C13A6096AE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747CD82D-9C01-4426-B8B5-B943D1DCA3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376D9158-7037-4445-B63B-0025491B85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993106BF-86EA-4A1B-8CD1-776EC1ADBE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BF72D960-4DC0-49EE-9D5D-2856DDA30A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5C54039F-E29B-4A27-B4C6-BD2F8F4626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C0144D37-7857-4922-A771-38A96DE12988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6ED6B929-1AA6-4443-B9D8-BA408F6C8B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3FAEFD0F-10AC-4E52-968D-03A4D9AB10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7788AA00-E04A-4E7A-BAF7-E0C0043FFA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5CFE5B0B-9599-47C0-A106-127C868BCA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6AFE928C-D44A-42A3-A50C-932BE5FA74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DF33D096-C026-4689-AE05-808CF9EEBF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48AF6EF3-A583-4DB4-82F5-23AA2DA3C6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CB15FC0E-B3E8-43B1-BB76-BF79B84364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E6A14584-24AF-4D75-A4E1-A0FA297DAE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0F8A4C08-0B1D-4747-A92C-BECCBB4A59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54AFB1B0-9ED8-4C7E-8EF4-F23FD554F6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68FCC5B4-27FF-4021-B68B-70C3F3F391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718AED4B-D5EB-41B7-BF3A-393DAD1A71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D387DEE5-A68D-49E3-A716-ACB8103D0D6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D941A47B-7148-4125-B478-F3E761AE38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22AA4319-EA4A-4DF4-AFA5-F758A7337B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88E84C24-8D15-4A4C-9B79-452F5B6587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6820FA5E-D11C-417A-A0EA-35562173B6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C55A410C-7BDF-47EE-A264-3816F33853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36D61B86-7FAD-4811-99A0-26E2E5F10F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EF1F9FE7-F9F5-401C-B0C5-074E018FAE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AA83D71E-9D20-42CC-B0DC-0334E84C77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A04B60BB-AD47-47B8-B3B5-3DFB9D6B85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320FF035-0917-4AF3-97AF-E31AD3CD48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023D2CED-A08D-4053-91A2-C59759537B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2056E960-DE85-48C2-B2FC-EBD0921EE1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BCFDA705-5E2B-4E46-B9EE-DF2DA2F4D6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5433C8C9-A21F-46A3-8DB9-96263A6B71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75ED3574-B29A-4297-AE74-E5E2DD526B3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FD884EEF-2628-41AA-AEC6-D1A2849F0A4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F0F1F2DA-7604-451A-B165-43C3BEF67EF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26AF3EF1-3F1D-4720-AD49-55498481B7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CFDF6A76-D69A-431B-A010-DCEEFAB89FF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048E05F7-8FE5-4247-AA29-F06662B5F1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DE02B537-930D-4D11-B0E5-EFA42AB85E9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1BE57D25-06ED-4551-8088-7BA4A22C063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33FBD0AA-7D1F-4DD4-9939-648DA81F89D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2491E2B9-46D8-40F9-99ED-56C510D23E0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3962920E-227C-4556-BD89-D2D3BC20202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1BEDBDC3-4018-49EB-B6D2-005B07BEF90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DCE5E34B-FA73-4491-A639-ACB89B676A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57BFC4A0-473C-4B6F-99D0-8D1F22C20D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FD7C885D-6A29-4004-AECF-39E055BE20F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D8DEA914-A8B8-4F26-9F61-73277BF837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FEA6A0AB-E5D6-4CAB-B55C-B96C238239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CDB07E36-94AF-42BF-BF42-C5B4A94172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CD1BC516-C400-4077-B5C2-F7EA552EAC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CA92571D-0CC8-4540-8E78-C04F729F17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535134BE-F5B6-4FF3-B09B-6B36F59891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100AFD6A-2BFD-4B6F-AB91-18EDA83503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BA33D65E-A8A1-482C-AC05-6BFC96A869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A54E7DF6-B563-43A8-A1AC-53EA9472BF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F106C65A-1E71-4E6F-AA87-D4F62DAE29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52061089-ADA9-4497-9001-BAB3D73F5A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8F883D7F-95A5-4E49-B1D4-A0E6ADA954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74B955A3-FD9B-4E62-8320-1CB574A01B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36174E58-8EAD-4F2B-9487-E381E19CA6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A9D7DB04-B134-4238-B686-66742B8E75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0EFD0A67-7363-46D9-84BB-170D439152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2D808C06-1F7A-4A80-A868-DC86A3BC4E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E940C952-66BF-4F8D-8803-84301EAAD42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2ECC02C9-CCC2-41AD-947B-D3987661D7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996EBBEB-3362-427A-8E4D-22509C4DEFE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16BF4860-8A75-46BF-BAD0-3617C4096A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D2A3A920-B3A1-493B-9DA2-4C11BD87628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255E1AAE-3CE0-4315-80AD-6E6B326E18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FF37FAA8-5C02-43EE-A172-01075F84F2F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6549950B-4437-43A0-858D-E2388A1978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F63B5F16-0CD8-4D87-BD13-0DF7E0C81F2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85C6515E-018E-4DE8-91AC-6F7E932E55C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F386094C-9782-43EB-BE42-96CA5C52576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688644EA-D95A-4FDB-BE50-3C109ABCE5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8A974621-EE83-4428-9A27-34F4451C9F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C5714C6F-EA0F-4188-8AF4-427BEB6137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6BF2E350-F8EE-4AEE-A582-02DF48FA0F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94566838-9C30-42A3-A8E9-D42C756DF4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55D68C86-B93B-4BE3-8819-AA6E20390E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E0FDBC50-5C15-4CBA-90A2-31FFE5867A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FA21EE94-BF1D-46E5-8C26-743A5AB7C4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96C49CA8-6660-48CE-9A3B-18AAD378C5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67F6D663-2891-4491-A8BE-9B2E2DEE62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E0D95EC1-58F8-49EE-88A6-268310A0B6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1707126A-522C-4F6B-96E5-0DAE5DA258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32ADB32B-75B1-45F7-8B9A-AD8AD703EE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A966BE19-2EAD-46E5-BC3B-43B19013C9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2253A552-D705-441C-B06A-37686B37FEE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43D4BCD1-485A-4074-871A-BEC89E7DF52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84A89B59-17F9-4A63-9AFE-7B75BB92E13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80E0777A-2314-46E4-9D04-8F119F1BBCB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0DC42810-72AF-473B-A0F2-2C37080F9F6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6EA459DF-066A-49F2-BF2F-2E743048987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1026B8A6-FC7D-411B-8FC0-0A3FF09C13F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919B6B99-E5ED-4111-B8C0-51C1EE5BB3F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25426FF8-3F4D-46DE-91E2-09D51ECF3B2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29E94758-30A1-4A13-8A21-8800D6EA068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C8011568-F393-442F-AD88-BAD17D61A59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3E665B70-D0CD-44CC-BD6B-285A57B6672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D0DC2E70-BD94-4F5F-BB70-80F3A06EC45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816D0B49-B1DA-4516-B958-A7B267D676B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0A2E20BE-8D81-45E5-B8C0-3AF170AF572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7FF5CAD0-4C9D-401D-9AA4-F0BCA7699C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33D7E8AA-5C27-4FB9-AF04-746EAD2BD3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57A5A5F1-120A-47F5-A631-735AE3B98C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0F9FBB76-5E4E-4487-A4DB-A04DF429BA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24375423-05F6-461A-8F96-2CAA76801D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40C6CBF4-F354-4B2C-B853-370F5B5A07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4611D3C7-06A5-4ACF-B34B-D8E48DFA25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50C4D846-3C20-42D5-BA1D-C2613EEBAA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E86262D2-26B4-4B1A-83DD-84F5F61030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A55FF486-4C7B-4DA8-8530-951429CBF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7C271765-ABA8-4081-95DE-2C744D076D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51675D8A-B7C1-4EFF-AFDD-B924209E2D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92C161C6-A3E5-4D13-9A39-2D8DDD7EEA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A44073E0-F86C-47D5-8145-16E1A3DACE74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392A70A6-B02E-404C-9A0F-34E11DD497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D3985D70-EAB4-4F33-B6E8-3FBB97C708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2B91A876-4338-42CA-A75A-6B378560F4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58DDB0A0-EE7B-4119-9221-8E8B7DC362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461A58CE-A825-4EBE-8947-CF5FC92DC2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2DED36CE-1B66-4756-A500-4A5D3C6669E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8953BF64-5A15-4E7F-A2AB-A2BD39162D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DA7E4782-8337-4511-AC0E-077DE7B63BE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AF561049-151F-489F-86E3-E7605AFF4D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A5A4C66B-D176-45B7-8B2A-5B99E031871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A4D57BC6-5FCB-4A10-8524-5461D4F679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90920F1C-1594-4678-84A6-FF453FCC120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09C3F610-ECF5-4188-A276-BA109A1C282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6121EF9D-AEDE-4861-B465-865E09F4D2E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70AEFBC3-0231-4CAC-B8A1-214215E13E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7F0BF905-6CBC-406B-A058-6CD779AE5B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A097F73D-F3A2-47AD-BCEC-BE3193B1E9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E40AE51C-F401-4B52-AD20-3AD139D7A48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D48F00A5-9A0B-40A4-9FD4-998EBF62E4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F5F72331-AD55-47BC-AA28-B206C8EE78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C30F12A2-684B-4ED0-BF89-D7D0DF12D9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CE839B92-9697-412E-AB2F-077155500F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8EE0378C-54DF-46FE-8E33-2A9A0E1F8D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B8FBA7D1-0348-415C-BFB7-23942B28D4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26374AD8-0C27-414D-92BB-D595AFF8B1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23DCE069-687B-4337-AFF3-CCEC86DC67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DFACBB6A-E069-4D75-AF10-19DD030B43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4C0C0770-5164-42C0-B348-3A7AF990A0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5AA93AB1-78C6-4AF6-A1EC-D0FC99BEB19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CEC1F488-9384-484E-869B-9A70BD3D09E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73927D17-E265-4961-A19F-2D5A68631A8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980A75FD-E1BB-4CB4-A9E4-BD63BCC094D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28233E0E-7CD4-411F-AB84-A1397B59F17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2C7FDA1E-5A00-4F54-8371-2173601E1C8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726C9E79-9FB0-4308-8AA8-E265394553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F1938DB0-6E6E-4081-A11A-3FDB8D6E8CA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2FA1724D-EA29-42D8-9427-C1C074EEA89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DFFEA2D2-FC5A-4B78-898B-0BB78A94735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4BEABDA0-1DB4-48FA-971F-F8500E68E33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5CF0EBD8-39F6-4210-A174-9EEC5CFA00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85E4AA81-9496-4589-8A72-E5F228BBF6E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9C31C3F8-D246-4804-B719-A5E51A5909E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CC728581-5E13-4943-83F9-3C5A4CE7BF5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538A8D41-1A64-4DCD-9EBA-FDDCA0B8E5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E794B7E8-3B84-46AB-BAEB-1E00CE71F2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A50AB840-5004-458C-8E62-B42708D328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FA315950-C8FB-4D94-A4FA-4CB364D458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C65023BD-E365-4262-9EDB-3CB485B40A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B1A31395-6C9A-43F9-AFF5-0D5AE30386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545E25A4-5634-46E5-A4A1-9AD2F1F9E9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619D1300-86CC-4EBB-8738-A964BE5A69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540B3D02-96AF-48AB-BDCA-891E68ADD7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1C3B86F7-856F-499A-852F-33E7DA1DD1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446108F0-278F-4EB0-B3B2-5EA5628F61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C32743EE-5099-4E2C-AFC3-E9C3EFC73F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950FD5F4-A0DD-49F4-B76A-E8884708B4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D42419A2-2302-4C83-AC21-50DCB4BB1B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24EEE82F-21FC-4C1A-9826-BAFBD001C1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DABF87AD-E1C8-46E6-87B5-515B3D7C96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14DB5994-D423-4400-8590-1AA2E4689A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518A0659-F4BB-4D41-8A17-F437639EAE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2F2D20E2-5B4E-4482-87D6-3B95BA6905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FF6415DB-4C35-46E4-A67D-704C4E0955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9DE7A417-7504-40B7-A5BF-C15B106468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4DB964C2-C1EB-4614-91BD-8D7C75C810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B125407A-E9CF-4F5B-800B-9BFA0BED3E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1329FAD2-32EB-4834-94FC-EA80DB38F4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4E92A326-17AE-4F11-9B68-013ABA5521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9FEE9F54-2707-4DDD-B139-0CB6B6F0CE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939B1A8D-31FC-484C-9F3A-5936DF5CE5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92FD2E36-BC53-4705-9156-8A95A08BFDA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05F695D4-0458-4DF0-B77C-D8B4E47F62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A998E55B-8B2E-4994-A608-1B7CA758D5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338F91F2-AE6A-4623-90A8-065E0453E9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C973D0C4-5AF6-4193-8886-015EABA3B89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4FEA5B5B-B605-4659-905C-A00DBD8B18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A80C727E-8E6B-4950-B2E1-08F367E4BB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B69AC021-03BF-471F-BD40-163C181362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0F4ED038-B692-44D1-A9D5-B6BC793373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5AECA7D0-31F8-4C23-A4AB-A8A1E01396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7B930387-A995-4412-A55F-A9002A74A6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A18CF6EA-15E4-4346-8765-57BECBFEF0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BB59CC0E-EB98-4211-B068-1EC9059E28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BDA98FAD-5BC5-4533-9C09-89D8550B1D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E7E81386-D1F8-45AC-96B4-00213EFACA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D35CC7F1-F3B2-4665-A646-A1FB122D537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61F9B45C-CB03-430A-B63E-6C70051A35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801598AC-763B-442D-880C-C6489FC526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BD296E6E-8C70-4777-B9E6-6EAF5BDA03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211BAEC2-5EAC-49AD-9381-0776BF1271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B4712129-1D51-45C0-B87B-D2618DEB84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13982D10-375F-4E79-BD82-16372547FE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EAD66C87-BEAD-4EA3-A0BD-BF8A991779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FCAD213C-80B3-4643-AAD9-EEB8AD2D92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8BBCCCFC-F2C1-479C-8204-48412D7035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020C107E-64EA-425A-AB9C-6C6296811C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5ED0A49B-385F-4E84-A8EB-9261036135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D834691D-9DAD-4280-A9E9-2869D31AE3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F8BED116-9E19-4A40-9C92-89FF7EA758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3B0A776C-C73C-4904-B9DC-3DB43AA84B9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5FC588F8-2F22-4394-A1B1-CD428CC276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673914ED-4CBD-4C1C-B48D-92F00EFBF9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624E0658-1CF0-4638-B2C6-3363B1E67A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8F669773-80B1-42A3-927D-0D60E6400B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F72BFF46-A3EB-4E0F-9330-3E05E1ACCE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F2D71C76-9866-4536-81F8-F91C5AF17F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85408B74-8641-4F24-B28B-C861DED1BC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EC4D2560-E2F2-42B0-9DEA-D79A29936B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308C1513-3704-4D88-B1E8-C6A98BE459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3864FFCD-30D1-4B32-84A2-7FFF344180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06170BF3-64D0-4A63-8B3A-CADF0B2BC7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FF8324E0-D549-4009-BD8E-457C8255C3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563A3ED1-43D1-4AEC-8ADA-985BC8F379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75787D28-9E41-46B3-B213-2F35B3121DB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BCC3D122-E1E6-411C-9D2D-F25C811B95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2DE633EB-299D-4326-9958-2E9D995989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5551E9F8-EBE1-41D1-9916-B7A63A12C1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C022B4AB-86E3-4FD2-BDF5-476172B749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B92F1112-1E99-4DC9-B88A-B6670B5783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F045D718-8998-4EB6-A433-820268DB25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E6257A5F-DAAE-4467-B2A1-CD85DBAD92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1A5DCB50-3D2D-4905-858E-C1CC929131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9510C000-6297-4000-9358-DF053CFDD0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0B6046F0-EDCB-4349-9C21-EC416BA3B4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1ACBB8EB-2A5D-4DF0-8064-5350A81B9F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A9E3FB0A-18C6-471F-823C-955A48CB9D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4B56FDD6-3E1B-42D1-8CE2-F882B080FD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0A524461-EA90-4E9B-96EC-5D573B43A54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4D52A564-0965-42CB-9A55-1257DF6927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0B976CBF-C101-4485-B505-840353993B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A2C31DEF-67B6-462D-8130-9E0920EA56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8F93AD06-2959-4DE4-8FC8-1FA8EE1823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1EDD5D25-55B5-4AF8-89DC-89FF247C89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66E8B023-DE82-4E9B-86A9-B2EA02B0CF1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14992764-4CAA-4E11-B4DC-0D9FA5089C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63DD2316-8513-45AC-BBB3-F3D70AD583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95AA404B-77BA-4C28-876C-296E5C6C82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9E82BD7B-21D9-4C4A-B7E2-818BEFE1A3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6C28980E-E897-41FB-B1AF-3D42B7EF9E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14F2A965-2303-41D4-84A5-FC3551FD84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77F79814-389A-43AC-84DC-5658BE26DD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102B04B5-DA8F-4F97-8A5A-9BE922A800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77F13337-FB20-486B-9C6B-B15A037DF19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DEA6F600-F6B6-45DA-A237-E83CFB94BD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62160065-9A39-4D24-AD54-AB860F211E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5542B40E-A5BE-473B-91E5-28C23768E3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99C3D63F-C184-495B-A044-867DEDDE24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B21297B6-E560-4A2B-81FC-360508E6E5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35C30127-FB13-4EF0-9E3A-909BB7D148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C645C960-9C33-43B5-8614-8DEE4B44C0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13839438-5EC6-4E66-9C16-180C4D9A26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8BD06E86-35C9-48BB-BD08-61F26E8B4C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4425628E-5F3F-4553-8C41-2D843C236E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D2EF38BE-A101-4B59-A645-CF85CA083D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EA955DD8-3040-4A52-8796-6DD24B7D40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407F2829-1C68-4AC3-95E3-AB1715B7C7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33D4D4BC-1123-4599-BE9A-C8D8C90F4C3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2C86E6D7-74C5-4DE4-9D61-4EEF5DF9C3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E2EADB81-AEDA-4E4B-8502-0B7203E058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41D55284-A15E-43F0-92C1-FF9F63B4C5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106201EA-2A13-49AB-89B0-E890A216FA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13AD0B13-EF3A-4B3E-B951-7E52FB6F2B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08E6D546-9FC4-46E8-9FD0-6607BA3E32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053F42E8-94F3-4E4B-A228-958C432A68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5E352F52-AA6A-4279-9293-F4DC3DD7DA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1EA08857-0544-430A-A330-5205C25AC5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3747F041-5F75-41ED-88C0-3C5513B1CA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5378BD4B-1FC0-4605-968F-A598639AB82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FC373ACF-5BEF-4644-A711-7B7F7EB6BC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C53327F3-4E6C-4B8C-9446-8DEF27296B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BF996437-EFE8-4741-92DB-26118B68EE7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4A6C773B-1925-4E6F-BD2C-72A05B905B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6C857149-E1B9-4B58-A657-7614F632AD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F2E936C0-E7EA-4BE9-9D89-9284BFFF37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9872E740-7317-4F0E-872B-C99DBB58A6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04D87473-B9FF-4937-BC27-382F1BF704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EF44E306-0E88-4F64-A0AB-89D0A6FAFE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ECE22D31-ABC4-4064-ADC6-E2B47F9897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A79D0CAE-7C47-4126-BD6E-BB5DDEF2C2E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E8A2C936-1CC4-4C12-AF88-03D2852C4C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49CFCC12-1E5D-4D3B-966B-892F3EC76A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8310AA69-6211-40EC-82A8-7F74F1EA15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6AE904B3-C55F-42AB-A7AD-3DF866343A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668BC45B-0A76-47C2-BE64-07DE70AA4F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BA698162-B778-4C83-B19F-F3876081782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19D891D9-0D34-4B7F-97DF-DC4AD6400E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4F1C4174-872A-4F66-8B5F-DE3C0BAE99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D98E9EF4-5504-4401-BC25-6F70DCE068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A00AB6E3-2064-434E-BE5C-2391B27827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3C962490-BAB6-4FEA-87E7-9F0C6DB1E4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BA5F7B5A-094A-4C21-BCEA-FBB8D0AB09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BECF2D63-8292-46BE-91E6-E2DD8B181F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BC912086-E03D-43B0-B677-D2C17A67A3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F12D103C-CD88-448F-9A61-050803B946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D60B93BC-4FED-4A35-82CF-05F9ACD02C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B69445F2-C42A-469D-94DF-1CFEB7BE7C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94143F63-2400-42AD-96BA-7DC6DBC482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4740F886-525D-469B-91BD-28F6E43DD1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5BC56582-9407-40FA-B62B-EE9DC330F9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BB19D616-6833-4B1E-BCA5-CF0B1CBA781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3CF880CA-CFDE-4044-8F0D-D9B4EDC12A3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F961CC13-90D7-4835-BB6A-400084DA655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F75E803F-92C4-4EE4-AA03-81993FD4165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7B870812-4C61-4F14-86AE-672BE3AE623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6AF4DC89-D790-4417-9251-53C907AA6A4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9AF3CB72-3BFC-48B8-90A1-F753441F8E8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36F39496-2335-4AC5-BDC4-90BB035400F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C8D6A762-EAD4-49A8-BD16-E1029C6763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54335737-C5AF-43AE-A7C2-C760215FD12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CE08F695-7E51-48D4-90EF-0F7D501D683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54B17D4C-962A-4193-9131-0B4B9EF3486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C57A1BD7-9CD3-4476-8C1D-0D773CCB0E5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54E21E31-0460-476E-8FC5-1BA63E80861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A4F3358E-14BB-459A-A9C4-12894D97388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C9F9153D-C0C7-41CD-B980-9879E34C5D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2A8FDBB7-0AFF-497E-800B-7832790FA6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BC4F3BB6-F7B3-457D-9C4E-17C0C7222D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F19A3162-AD7D-4CFC-98FF-0E2925D3F3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53AE937B-13A2-4BE6-AD14-830FCA3DC5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2B39C145-AD2D-4BED-9D54-5EBE611231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00D653D3-3238-4A33-812D-7A5662D2E1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5B9B5051-016A-4688-BF0E-86EA5D70EF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FE0FF17F-6085-4304-B4E2-347BD0101D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3F5AFF1D-12DF-4FF8-8088-3CC37EA982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62ECA946-A1B6-43DB-BD42-E3154215BD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342CB8FD-CDB7-4CBD-897B-A2214069B3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1DEC15AB-E34E-4A15-A70E-9B264360E0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E5C1F11F-AAEF-4740-B9B2-08653848177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5FBA55AA-72FE-4EDF-9167-5D3C0A8024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9C97F69C-EC3D-4C0B-A602-414BD14A45B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8492F0C7-9612-4571-892F-D0BD524222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8D6DB2C4-2736-4625-A35B-C2CAB495CEE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5B8E18FB-CEE6-4C08-B7BD-46B97E24C7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EDFA17B8-26CF-4D10-886C-F0A87E4A976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84A8E08F-0CD8-4997-AB3E-910D9F56C5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7F6FBB22-5FFC-4B2C-88D4-B3BF458A8F9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46B58F12-9FFB-4F18-B325-C13A676C49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DC144F53-08DA-46E0-8924-3C2B31B9C4C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8AAE1275-CB7B-41CA-A62A-1AF829D775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C3384D0F-00D6-403E-B1BB-0DAC8610E2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1B904715-0F98-469E-85F9-72A0FE680AE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C241F517-33D8-4B30-9F13-FA2AEA6CBF1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9E56D777-B550-4480-9852-BD5F65717F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B3D1D77A-3AB2-4CC1-8615-9D22C8E5CB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DB78CE6D-DB61-4F86-AC69-25C88FF3A7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DF0DED99-644C-4FAB-80AA-5746D4F0B9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65E0BB75-0C84-47F4-AA5A-8B9C2456F3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F3B7A882-97CB-4D41-90F9-5F4394B112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F95512D5-2E44-4EDE-93C7-1444CC6324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D65F0A11-BC54-4068-ABE0-5D6794367F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F2675561-0544-4CD6-A7E6-4DBA9ADF14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428B5BAC-5899-4A24-B1EE-2AA725E6B2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80C3D020-740F-44B5-9985-B58903A622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497B1067-28C5-4EF8-B2F7-B6CE80DBC1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A4C6441B-23C9-48E5-8F1D-6E24BDB3D3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7EE66D3C-B521-4684-82B5-0F9B8819C3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2FBFD073-24E8-402F-935B-DB3A82820D8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5F347EF9-CE7A-48FB-99E6-748FC896FA6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3B3C31F1-B2E0-4F41-9A99-7043B666305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EF9874AF-888B-4237-BBD6-E2E705B5AC6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B0EE1176-1523-4FA2-B7CD-80305C5FBD1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D53306B9-6ABC-48FD-9CFE-24E3F417ABF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292C66D3-698B-4339-A916-6083F145848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E4439330-B63C-42BA-94AB-2059DDE727C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2626ADDB-2810-491D-8FEC-BC3DC32A783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C570FB50-23AA-4F58-8E5C-58BAC112978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B28F1CFC-5FBD-48FF-A5B5-C7B6829712D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31320BD9-5027-45E5-BCBB-4A02FE1D69E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D5D7D2B0-8BCD-4C5E-96DE-390AE39BD53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627E2880-9927-46F7-A139-24D4DEF1CF6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AAE79262-FD3B-4347-9620-4DCE90B02285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0F3071E1-A85B-4B2B-838E-1915D0840B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A1838D91-DA2D-48B9-BB5B-C3CCF63A39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2043AFAC-F74E-4318-8B11-2C5C853C6A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6FEB1A9A-CE98-4A60-B203-2FC3AA3747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0293CAB6-572D-4FD7-B0E3-8AD544A840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D13636D7-CB91-4D1A-BF0C-E3AC56AA5C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72551736-A4C4-470F-A85F-D2FB9A3AD7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2A70DFCE-0B91-4BAF-8312-92C7B56DDB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626101AB-26FA-4634-BFC1-77B81F1B77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38C4C4FA-06C3-4793-ADA5-B6D2E7EC89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F181F17B-4CE4-44F1-A1D9-07ECAA0B3E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9A66780E-D78A-465E-B337-BCD8FF00FD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6BBFC860-F016-416F-9E2F-F80E119BC5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C31D43F0-C06B-43D7-B0AC-33253FC1DD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ED1AA448-D6C4-4AEA-BF22-D40C69052B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B722FC06-7A76-41FC-B9CE-C0122CC0DD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5F07F7EE-083B-49EB-84E2-8A59AE357F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BB10E854-B916-413B-B918-17AF3C251A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9A8C5CC8-EA79-4BD8-9B40-0B8A2AFCFF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8EE4B010-BD32-4868-BD34-171359DC55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D1DCC62D-FB58-42EB-9F2B-6A2424A163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C8290227-90AD-40C9-AE14-610411C55B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5AFE8269-8CB6-44FA-BCCD-204AA17082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623A6638-F862-42B2-817C-0245174ED1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DC000C91-E0B0-4CC8-AA8D-3929C8CC3F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A87B8CC7-8329-429F-9E1F-BBA7859D86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DD238611-D5A5-441F-AF62-5992B92DE8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75DAB749-AFCE-465D-96BC-EDF36C9D9F5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0596B47D-4A64-494B-8F20-19DD3A5F16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0125A8DB-804A-4F70-AE76-C213DE9FA7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DF32729E-1112-4814-80CB-848D0B3778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0026554B-F18B-4C73-8661-7F47FD2795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1B2AE0A3-0C6A-49D1-9645-5C539A1E63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286E0F73-6748-4DF3-A9E9-B466C3AFC9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41B40005-4676-45FE-A286-64174D451F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DC49A0A9-1297-48F1-8FDF-76432C68BE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766256AA-184B-42BD-8E9C-7702914D77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4753EB35-1A5E-4B61-906E-E915888367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506FD8D9-77FA-4C69-BE21-AC16674452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6EFD6586-BE58-49F4-AF8E-2503754C6A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5303562A-EFCB-4EFC-ADDF-35C3F01A87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795DE4FD-873F-4F2E-835B-7F1220A821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A163FE19-62ED-4F30-945A-9542EB067CF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A8724E3D-EBE1-459D-8394-BA238BAF922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590FC1EB-986F-4033-8021-890403E7167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922C5CDA-5368-4AA1-A8CC-68308C3FF4D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9CCE40AD-D1E3-4694-8686-45064AF314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FC114FBA-B503-4023-A90B-5F4574B385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868744D0-A39B-4890-B5B7-F1593335ED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2A3183CE-4DDF-4C63-A39C-A055873F0A4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93A1D076-9B6B-45F0-A6B7-CB8A2D8DC8A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467FA1D4-66D4-4E1E-B024-BD7C19BB7E4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59965A9A-CF54-4F5D-8E61-D7FA0E3487A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869D4A0A-7C41-4623-ABB0-9E5EF9F63DC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789CE098-3B6A-4E04-9F31-C9820A2E37A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8D2648A9-8812-48B2-9CDA-4EBF5032D8C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807F5B35-5178-4E13-A7CD-B8BCD74D17F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B630A254-AD69-445E-9BA7-0FA4BFB569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EE2E1E77-7DC6-495F-93CA-A0091D0A04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58A981D8-0F83-4B06-93D4-441638DE92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37DCE34A-DE38-47DE-8D57-1C21D882FF7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849A516E-3D12-4AE6-90D9-CB34968A25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90F9A26C-B5CC-477D-A59E-CB6F2B91CC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E487A9BE-2FEC-481E-943E-5CB713A862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B98B6415-411C-41DC-90B5-654D6D12D6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219C47B6-4CA7-4BEE-8A44-E2F65D64D1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1771C555-9AB7-4E91-ADA4-44AC71073A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9CB800E9-3CA5-436C-A0D2-63FAE31F55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B0809637-507B-413F-98BD-9BF2793713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051C3BAD-BDE6-4B25-9C4A-E945980F29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CA82DF50-126D-41DE-90E2-FFC1A10A2458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E3F5F1E9-AB01-48A7-BA59-31726B6938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7386B15A-5A64-4AA0-9ECA-74BC018DF8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B34E1F8B-28FE-48F8-A358-45BF7219E3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7C3191D4-9393-4B6D-AB3D-033EA370C3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D5285871-B40F-477C-ACA2-7E980AF873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6767866F-26E9-4A70-95BF-98E504356B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ED8BC872-6998-4502-A7D5-95B4ECB696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3CC01689-F0DA-44A1-822A-77B02894CB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3A601C02-200B-413B-8905-69C97BBF3E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161F4A7C-3644-43BD-A8F4-D1237D067D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135319DB-4731-43CE-83B9-D256D7B783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2BB2CD92-8A5F-4730-8882-84ED52BB2F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5E720710-5C73-4125-A623-5BA17FB67E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9DDAFC8E-CCC4-49C4-BA2F-D5FD097205B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C0FE1833-B6C4-4731-B669-7E6D55B846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26E14F05-4C2B-4919-977A-7DBE1B71B6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FF937AF8-1610-48C1-9240-DC8A67B317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FA0D1225-234E-4A7C-8C6C-786C99BA0E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62D6D306-2904-4DAF-9957-F600442053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BD85E0B4-5968-4E8A-B2D6-05EAAD869A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C3044A08-FBBB-4A4D-A7BB-2BA84CDE7B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88D8D5B1-C358-428B-9784-B8BD3D59360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EBB37D79-A4CB-4B46-8562-78B87DE6FB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EFEE55C2-313C-4235-8764-87234F98A1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F90E0860-394A-498F-BEE1-7E0E2B46B5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B7E54896-3B6A-4E46-8A06-1B231F8AAF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F19DCDAC-402E-47CC-B5E4-311E7A2919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DB351399-4AA2-4340-9DD5-608BAEA68B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FD720F91-9843-435D-BB05-F4A55E1E3D0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139A72E5-FE84-4988-9620-971E6A6A51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AC05048C-B47C-49C8-BF79-6D329A3D476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2DB9DF96-1400-4A6E-9AD9-77E29A6439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01FF81D6-70CD-40F5-9D5F-E8EB8CF287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32649ED5-74D6-4E11-9E67-015B42A38F7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4863F366-8A0F-403C-A35A-9AADC9ACDB5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06EF9AB9-8968-41BE-A59F-D090008D1E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D2A9F327-530C-4EC6-A8FA-06479AEB539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B44A9029-018C-4D38-A0A4-9F54170724A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B9ED4463-0304-4FCB-A50F-8B2656F6E3B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17CA89CE-5CA0-40E7-9391-EA8C655954F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EA381C7A-15E0-40D7-829A-19B506A4919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81FE6531-016D-4088-BD2E-95E377B802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1888C067-C81C-4878-BA97-204163B6CEE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E269526E-1C0E-4298-A988-844630AA73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64072227-1A89-4B88-9AB2-1B7734A089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F15B109A-2DBF-4BBD-9649-692AC02B08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5CEA32A3-D7E7-45EB-91BB-86A795870F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31BBC18D-3C11-4CA2-B5B9-AD30C31525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1E12F76E-E2A3-4C93-BF43-0EED49AD77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CDF8DD41-4A9D-409B-858B-B47F1D3A10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0BBEAC16-79FC-47AE-8926-ECE7E601504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94644A53-CE33-411F-B8B0-01B27F742F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92F05173-7C20-4187-B91B-1B7F923D99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9C8722E4-F537-4060-A753-DC73A3D143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35E33159-149C-4AAA-944A-EFE2D2411C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306FA0AF-F3B4-4A33-8D2D-F717992E54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9DDE0F23-2F51-4FC7-BA3F-10E454B10E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83DB1A04-5974-4A61-A9B6-6D8672F6D8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24218172-14B2-42F4-A514-48471A85872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8459BA8F-1D8A-4060-8F80-AF974B8E8D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C32E2B6C-3926-46C6-9C35-5F2908F62F2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637EBD29-0FA5-4307-90F1-157BD49EDE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3D9C88A8-9837-44E0-84A3-DFEBDF9C4E1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27A03B1E-191E-439B-B5A2-2DF879B2F7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49EAD1ED-3701-458A-B7C9-D1D0B28E75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514CABBB-B098-4B8D-BCCC-8EFF12A3A9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3BF7B714-B29D-439A-BA0F-472948CB4A8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B5F4EBC4-78B2-4F11-A32C-B0FED2869D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76C1DE1C-8879-4CAB-9956-585C930129E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6F310BA9-B62C-4F07-8BEF-60EE1C1BAB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3F0CA908-5D06-41B8-920B-05534B24820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E3F93AAE-57E3-4FD3-A30E-13DCB9F9D0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EFCBFFD6-479F-431C-9BD4-F0266B1DB2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23B0A86E-096C-4B35-9FCC-41BECAA93F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ACB0EC4D-A719-4E2D-B35D-F34A1F649B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A62E3897-E6DD-4B33-8002-B1313946BA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F5CC4FBD-0643-4492-9737-E457010E64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5381D6D9-38E4-40CC-AC78-5A530DD728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ACAAA56D-2FA5-4F72-8E7A-C386E21AAA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9331FB7B-A26D-4800-9D39-DBF4EE073B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10E6AD1F-668F-4521-9C97-161EE95002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5499ADB0-F31E-4564-A77A-B7AE697FF2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1939914C-38B5-4CA2-8718-717E29DF25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33B3DF34-325C-47BB-9F08-9BBCF6A0C8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32E5A415-ED54-4ADA-A50A-A4CBFD94E3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EA082CFB-7BEA-4EBD-A772-4245F7778AA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8D700C7A-5AEA-4F1A-A260-03F7F621569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E55E0B23-F873-46EB-94AC-DD94A01E418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64046483-35FD-48AE-8524-FBF65418EE2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E99D1467-780B-4507-91C1-8CADE8D216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8F438B83-E2D9-466D-814C-BC86EA9C0AA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0150B4AE-3CD9-4137-B40F-FE3E5CB7330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628C0787-D14A-4200-9C6C-74B4C4ABC21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D9B26999-FF73-4465-85E9-D33A2C3C771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D8B22603-E5DD-4379-ABBD-A150DCB11D7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ADA866E5-A67D-44B1-A59D-4129D0D16E3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0CA8918B-EAE4-4329-8450-92DD8EEEE0C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F0792524-C512-4B49-9D2B-1658B7F8E05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A543FED2-65D5-4DEA-9963-CDFC60C343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B9416010-87C6-4AF3-A210-85FA88175F3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16FD5B82-E01E-4133-99C1-31D7FD6685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F639423E-30D4-413D-92C1-55A973885F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EA54DD31-7A46-42AD-94B3-57A2BBDDA8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4C992001-381B-472D-82AD-FC74C7686D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DEB9ADDF-08F4-4CFE-B92E-A44CA2DE21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2FD5E516-923E-4367-9F4C-0943B31CF7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B4E24195-6330-48AC-B2DE-ABC596F493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6ED2803D-AB5D-481A-82A7-F26460E47D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54B137D7-D146-4AE6-842D-55FF3D1F58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1B235AE4-B1E1-4498-849C-5F804D4298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F4BE82CB-49D0-4BEE-8EFD-CBFE5B111B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BDDC00A1-6C3F-4CC8-8A8F-7D0DB6F43A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AFFA885B-2955-4712-AAF2-128A634B8C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062AC90E-7247-4935-B577-78EC87B60F6B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61BD9909-48CD-408F-8E07-FCE5D0E523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BC89DB16-A4CF-4BA4-B718-78D438017DB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E2CD7BE0-6E78-4E2D-8E49-192BDBF156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C5C48ABF-90BD-4464-BF65-F57929515B0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61708356-AED0-4735-8143-DE327E8C33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400D1E84-E9C2-4F2B-8985-73634BD810A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11197F27-8E2D-49E0-8F75-F4EDED6CD0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F116ECCB-F0B7-418C-A71B-0CFE680980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CC6981F0-D8E6-464A-A60C-CA9967F951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3352D468-DB73-4986-AF22-87CD48AA65B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9292B0CF-F9D2-451B-AF30-99C79F0B11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BDF874B7-F99E-418E-BB46-C54D7B9111B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2981890C-EE32-487C-8ACA-F7C5F11AF1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D1B2C5D0-E038-468D-83F6-D37600CE9B2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12EE2DE1-30CD-46C1-9923-9CEC14AEC2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F35CF729-D686-4613-BB6B-0CEB8A07CD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4F007464-B8F8-4FD0-B1AC-098DFFC98C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90DC1A0F-A503-4C39-A36A-3FD0E434A2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D90C548F-7D97-4231-91DF-3066543FD9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14FA7AD4-D6A5-4192-AFE6-5D5F58CD63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83B5E962-2B29-4A75-B53A-91DDA79914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A76848AA-4BFA-4ED9-8099-CB7749F8C8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FD8E2B99-F907-436D-8B4C-C09C3F93E5F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4C56B93C-E9B4-429C-8C56-41AF78B31D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F98399B7-B989-4E7B-AFEB-739E9932CE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A82F074C-B195-42C8-9F29-E87D56A32B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5FA7DA1D-565F-4337-B980-69ABED8523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2B449392-A804-4554-882F-40D1984024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B8DDEEC1-291A-4ED1-A1B3-DA8DD857C2F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8D919873-8D6A-4A4B-B114-70503FC4994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E64DBCFD-F4B9-4484-B654-C2B6BF2383B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6A5350EC-E129-4048-90F8-3E1098A5678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C98D8356-00FD-46CA-AE5D-211FE52381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29190D00-BF86-4A74-BD0F-220E63A5708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4D438015-E3C1-498F-83C2-39B01258FC1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08E8EB29-FA5A-47D0-8A1E-E829608DF63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6E12429E-4147-4267-AFA3-510608B5C8E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71505E63-88D9-4526-9911-8C5BA50173D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E7FCE866-CB97-4C04-85C6-0054714A32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C7E1A14F-E80E-4ED6-AA1E-5355D60F7B8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44D3D662-BB81-4BE2-AF78-A79593F24F9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1A7B02F3-5E94-4DCB-AC8B-B9DECDA89CC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2ACE4B19-1FDA-4278-B363-3A091C30B77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B2586A46-8C31-47D7-8CFA-276E6863AB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02958704-8883-44E8-82E6-32DB955503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DE8C4629-1143-4A3D-9EAD-2486A53837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B7F5DFE9-5735-41E7-961A-27523B5730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5B897332-4A11-4685-9990-6F62407510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5A8AF24D-1BF7-48A1-9D5D-B7FED282A3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58A21797-9F88-464E-99A2-F065F54069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CB77E94D-8556-4994-9F66-76944D4F2A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1CEF01FB-8D9F-4ED3-AF46-FBAC3FF68B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B65034EB-8BBE-4587-8B61-B5D221E692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6A6D576F-037E-4BE4-9771-E4BE21B792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0DCECA98-504B-498D-AA00-4C09B3F442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4741AB7D-527C-4145-A0D9-BAFA5E04D0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8E6DB749-72A2-4B5C-826E-7A41CDA517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8D6532C8-832F-4841-B2C7-06856116E5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5E4B1672-720D-4A91-B00D-0AC7D6F16C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FBE1267C-7D1C-4952-8220-1534CDF7D9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7B832C32-5F79-44E2-98B5-724585FC4C1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E723D4B0-7F03-4264-A0C2-2572ECA52E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BBAE8274-7AB8-47F0-AFDF-29CEC92E47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28DE4539-0D67-4721-926C-C0C86FF634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E16F2084-7FD4-4F09-B5EC-446B1F53F6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0C215FFE-0FF4-49FF-8E25-82092A20A0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56305E4D-ADB1-4F99-8BDA-78C2E45E45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9237381D-8810-4E0D-8ED3-13E1CF5FA6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AD57ED11-E98F-4638-8FBF-08054AE58C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DFD9B483-E974-49E8-AE8A-9928462ECA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5AE11B80-B409-44F6-A1E7-7F4A08E2FA4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D7D07EF8-6D86-4ABB-8A64-BE4D6F92AE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9E14F5C1-4D30-4D9A-AD9A-A3861CBE1C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BF06F621-6795-4AA3-874E-E3BE1B9B7C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3D6A6DE9-57EE-46D7-8E96-58BFF24361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44B31F4B-81E2-4708-8DC9-05D1EACDEA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202976FF-E4F0-49E8-9BB2-62E974685D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AE9CF89A-AF85-4E37-AFD3-81A38637D9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1BA7B413-B094-42D8-8908-42DD686649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AF91DCE1-665D-48C2-984C-3A098C9D55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B64E1FFF-93D4-419D-94C3-7B907B505C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9BED40BB-D62B-470D-9F1B-5A368CF6C9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82C0543B-F064-48C3-BD66-C7678F89EF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43A94035-0BE4-4581-896C-BF8348F538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8FE5373A-8ACB-4DF7-923E-57A2D2F3AA2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8A653C03-1666-4903-A801-280565C8174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E14EB8E1-0F5E-4194-9A39-791F493F87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A6AD28C6-7E52-4EC8-8555-F6C9FE081C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F7000EA6-19CF-43C0-ADF2-F997A8D1F8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8021BF2C-9BF9-4DF4-956E-C29EEACD77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CF1DC2B2-CA65-4EFF-BEDB-1CE1B4832B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CE906B18-9E24-4409-89D0-87DE9CFC6E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C1024941-7F76-4EE6-B982-E4D907720A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D230613B-228F-466D-9A66-C920367A37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5A42B4F9-C5CD-4A69-AF0D-6B4198E312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4A0328C0-9295-4B4D-AD38-5D6E074670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86D3027F-1560-489D-9C4F-F3ED6C4CC5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13B5962A-F8B5-4E30-B041-7627007B54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75B65C14-9FE4-4CCF-8C60-7783E33C7A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E4DAD8D1-3518-45F2-94E5-D2D1F9AFD22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AABD6619-3789-4C79-AE80-ADCEACEE42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682B4134-4186-40E5-9630-E4186D80F3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65540D76-31B8-4AE8-BCF4-8B9F6D24C0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03B4CCF5-029A-4AE2-8B73-E54CDE201D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B9228D66-BDD2-4C4A-8EAA-DDA9645648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14AE3452-731C-40B2-A3CA-9A28090D6C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0463DB81-F6DF-46EE-A7F2-1123EA2B6B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C5B11DB6-D86F-45F3-B962-128125E7B7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DDF70F27-D345-4B51-8C8C-9FF1DE4E25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AB99BBAF-B4BB-4CB0-9F4D-DF719780F86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BA76BAAD-E2E1-4F2B-9010-ACBB73352A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DBBC287D-7CE6-42F9-B19A-71BE1F5A5F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63172FC8-F15D-411C-9567-94C5BCFA8F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DD62FD49-3DBB-42B1-8427-D1A5C7ABD69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2927BB37-2D11-47C0-9FE6-C05CB9E579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AD2D2FF6-C060-4303-AE4D-5C56119C84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66240527-46DF-454F-81BC-4107CCB389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C419E9ED-CB9B-4E1B-B7ED-3F644BF54E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0A0AFEB7-3E37-4D55-A17D-58D9A79940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1725FB18-D292-4B14-8752-152C2A711D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557F2E01-64B8-423C-9326-DC580D26CE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BC8368B2-E30B-4150-BB4F-C0A1DB631E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5859AF78-17D5-4C91-B6A1-A8F754B749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EC27838B-A630-4A84-AC32-D6384F5226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ADB5A678-3B28-42EC-92FA-935EC39E36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DB1DAC85-6524-4FA2-AF6D-6802887B9F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FC839BDC-3969-4E72-ADF7-CD77F77037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169D0E74-7AD3-43B3-BC0C-0174F4D5D5F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408549E6-8F35-4F4F-B72D-3225D9314D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E236E2E7-A9DA-4B26-A1A2-678AA9CF17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824C8228-D65D-4FB6-B88D-01CFF2F014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80E15C90-6639-4338-9B90-FC5C5863F31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079A1251-7FF6-44FE-81FC-C6C3D2AEC5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23F38D9A-ED0B-47ED-B79D-360FDCDC5C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A6EC992D-816E-450E-B101-457F684008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E1C3F976-B89B-446B-B3D5-6909E1C9F4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273E732C-ED49-40BE-A469-85B397427A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CD8941F8-037E-4043-AEB0-7AAEA43D8E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375AACF1-D31C-44AD-B7F7-F7AD1C2C02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FAF9D18A-BCD7-46B1-A01D-A0959189B2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202DA80B-6806-4A4F-A1E4-5E35301FBE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87E752F4-949A-47E0-9B7E-24D8FEA6BF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0D937067-D9AA-46D9-B2EB-87EB25D6A66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A427630B-2CEB-44F8-84A8-EE894A0D04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B5FC670D-1FAA-4312-921C-902000A15C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AB46C36E-5E72-428A-9C51-9885251937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F004917B-3C19-4201-86E9-B414A041EB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FBD31586-A303-4EBA-8BBA-489172B0CE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466D217C-8A19-412D-AA1C-226CC89BB6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2647731E-8D7E-40FE-8CD9-167EF6C88D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E65549A7-E00E-4BF9-ABD0-0414AA46B7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D1AFB025-C414-4B7B-AB3B-B1727A83EC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9F79D0AB-CD93-4656-BBF8-E453545145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ED6BEA76-F3EF-4304-94AA-724A1389F3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4DE41255-13B4-484F-AAB0-FAF268CB9C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AD3A99C7-E85B-4BB2-9E08-3DC98A2B77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B4DA8DA3-7295-416A-865C-6A6EAC1DECD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B4DBC642-F56F-4F0F-8AA9-0970FA5CE2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944458D3-DEBE-4D85-908F-64EC307A48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56B1D1B2-A270-41A9-9604-E043EF7C0E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32913855-6DCE-484F-898A-613F10E0D9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F43A3EF4-1C58-4EEA-84DE-C849A09F71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8BE3BD2D-34A5-4FBF-920F-F456537F6E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0A019DC5-9103-439B-94E6-DC80E36AE8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534AA2EF-5D7D-4726-A472-99BF26C844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162DB7ED-19B1-4C8F-9B3F-8E2FD6B68C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D7C3E457-27E9-42DC-8EEC-4534A62003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6D08697C-5C25-45EE-B6A2-DC474F2F19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56A5B823-C58F-4C77-8F3A-BAB3F88E58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2F68D371-DDE1-4D26-AFE8-C6B5709C23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5F21FBD9-231C-4BE9-B1B8-F014E513AE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D42223A5-7904-45E7-A177-566ED07967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40C859F5-1335-408B-BEF9-F53D7063DC5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16515911-9322-4867-A65A-E88AD37215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744BCFD5-05CB-426C-B4F5-A47E8AD574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0308E98C-511E-433A-B6A3-491940876B2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F51AFA84-9C8D-4A95-AE5A-33BDD6403E0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7F822FB7-DDAE-411B-96EC-EA3C65DFEF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83406F4C-190B-4DD1-A8A9-47C3F81BFDA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17F6D14E-0EC4-4F8B-A429-BFC779E945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7BC4CB3E-2523-4955-97C8-DD2CA630BD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8649A320-1F3E-413E-9CBE-AE4B3F9166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279AE81D-03AA-41B2-B456-F8AF68F1DB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504F6BDB-B8E9-4518-94A9-ED6EC172F2E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EBCAB78C-458C-46C7-8C60-0C448A3A94D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0C629D63-A465-486E-A3D5-0443FC9959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B60C868D-AEB6-4B90-9B9D-E11F1F1F2D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AAE9A2A4-4537-4947-9B83-754CD3A235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A409C608-FD9F-46B9-ABE8-4406F3333C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02D8BAA8-C71E-4C25-895C-2112E1ABF1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975519B2-368E-4233-9C86-5DCCD14B0A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BF1A5C5D-6BB0-43C8-960E-EAB79F1F1C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581374B9-2B97-4310-A986-B49EFAF12C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6E41623B-400A-430A-A37D-ADDFB1CC9D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7073526F-893B-44D7-810D-DEBA7A3EA7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906D9F2D-1D56-4475-A9AB-923E76E047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2303407E-E5DE-48AF-AB4F-BF477B01E4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4D12C209-F484-4BA3-A4EC-5032C4EEF48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9E702FFB-0B7A-4B80-9403-2D2B41A47F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45B988BA-A048-47AE-A9B2-C83842CE86F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7FD93148-82A2-4338-90F9-6DF5AD3190A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08F1F774-B948-49C3-A4A4-0E8706D1DB6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C0056F26-1E26-4D34-8B6C-13FCB7F83B8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13228D7D-81EA-417B-9044-9B59A14F73F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0B6E805E-98FA-4D0B-BBE1-622FDFC7CC9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282A2589-1D51-4E8C-91F3-B881D4BB957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1D7000EC-9CC7-4438-84C6-B946E40468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210208F2-8452-483B-A542-831A96CB6EF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0811CC1F-8BDA-4426-B574-519F9F34C4E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237AD146-6ADC-4B60-BF49-3AD2327D44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478C8C09-04BA-48D1-A3C9-FA359B8F0B2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1D10C807-D9DC-4F0F-93A0-6E834943669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776546FF-54C6-4919-A3D0-8573C43BE13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736EDCDA-B841-4B96-9980-4E29B5F6BD3B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C2214CB9-C611-4427-AC26-F0811DDAFF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2C8B8D5A-C442-4F97-9B01-559072D615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3121E9F9-A7F6-413A-A779-AC69CCDA1E9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44184D4D-F727-4023-A9E7-7BF9486B37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F9B9D2D4-6937-40D7-836F-FB0E1FC2BB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CEF6308F-A4BE-4586-A162-FEC58DFBAF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937F791A-EB0C-46C6-9122-9A89EF9187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DF140C15-EB2C-463E-8C15-1BFEADF883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CED103D2-A8FF-481D-99C8-B6BD735A80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EF7189AD-CC66-4347-A77A-487445E361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B74C09F0-72DB-4B99-BE6E-A52D24A487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F6FBE4ED-8630-414B-9166-A2FABB4738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56B5B8BD-E0DD-45FA-AC04-773F738A62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27EFEB51-7484-4A83-A186-8F83EBC317C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3FE8BEDA-83CE-4B52-BAFC-928E8488E1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CAD528B1-607F-4436-898A-79AEA9F76D6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A40B6B7C-8DCE-48E9-9897-C93261DF15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CA2324B9-2706-457E-A065-F51AED55581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FDD46D6A-81DF-4E53-BEEA-0018E32892B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1544B2F0-2008-401C-8C2A-9C379FC5979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72E51D9C-1C09-476F-B47A-0CC313B8C4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C3B9BCFF-BC70-4107-A05D-4758A694B0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11FB5C90-AAE7-42AF-AE9E-B8E3C83EEF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48027342-25FE-4EAA-8466-A950E364C4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B54BE0E5-AA3A-4243-B628-B16651F0F0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B785D08D-EC58-4D8C-990E-6ADAB51A4EF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5C579D03-AE71-4442-BF9F-0FCE2DB5A63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EB010CDC-9B6D-496E-98D4-48EFFA7F066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9BD79950-FCAC-4C0F-8CC0-1215F23161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7A730495-83B4-430A-8750-621B2E8B05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0918589C-3450-4B92-A269-FC6A4D96C5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5DD3E344-E253-4B1C-9BDB-DC45DC24A0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01236A28-8AC8-4783-B58B-082FF6799A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20CE5AB9-2E78-4689-B8F7-52C200D9C5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302DBDC6-5D73-4598-95FA-0C2E9E1CFE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2B814F55-5601-435E-94E6-6CA7D238B3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3E21DACF-FC10-4D63-8B45-676A68118D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CFCDBDBF-FF2E-4584-A13C-F1FC20B726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A6934F43-AC0F-4104-8955-6F94FA9552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53BBA3CA-5F05-4873-96DE-58A96E32531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88E3BBB1-69FD-4A87-8638-CFAFBB03D5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0DC29A2B-A78F-45BF-AC2F-EA28B17996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C93F90A6-97F0-40F8-8206-B81CE62CF94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21647F40-5E05-4983-BB24-8CB7AE73F46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0BFFDBF1-9F2F-4F9B-8417-B14A9FFA777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B6C874C9-9A75-4F0F-8861-87E6C29E856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42A0BD18-83E2-486C-9B43-B12C07A984D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261BE15D-7CF4-49F8-9F75-BC59FEBCA0A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AA65E99C-CECD-4039-B114-E2E9F6E2D68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EE8C4322-1C14-407C-ABE6-112F2C4A449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BD53EB49-BCB7-4FD7-BB70-5738B931EEC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973F37D3-7CA1-45F8-ADB2-EA55CE49210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87680862-FABF-4C12-9BA7-1F2DB15D31E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3EE3F798-F7A5-4C0A-9486-F180C438EF4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7BD4EB16-43B4-4F13-A0E3-2D81A396EAF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E92F9ABA-9537-499D-930B-4130FB6B428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44BB5B3A-CCED-4129-A10A-F4B6E96A5B0C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0CDEB139-8AEC-45BE-A285-F491BEAA6E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5678E4D7-5FBD-454A-8954-E8474FC12A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E187022A-4EE6-4077-AC0E-BCC93B4D90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2EA5D8B9-E785-47AF-AD69-94664C426B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02A3E247-ECBE-4589-A8BC-56A03B6FE6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EF078582-7EB5-4008-B0B3-769226AE47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1E086BBC-66DF-4D39-B9FA-769D6D29E3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8C638F43-3AA4-4FD6-AFE4-A33DF418FF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B19E33A7-08AA-4292-8DD0-E6F789FFFD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B20E2866-0993-4503-821B-C5C3B99C5F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82704BFB-5627-4F05-AB46-4386B593A9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4A6D4BD3-ABF6-4D97-A1DF-88BA9BCB2C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1B542CE6-9876-4416-8CE4-BF39DE1165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5F2F1038-ED5D-417D-A849-D5314CD7FE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CE568C3F-866B-4104-903F-99E9CF46E7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B21320C4-9BBE-40A2-971C-9CEFE3CB52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B5FEEB27-290F-4EBA-9B57-6BDB711746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A01FB148-0DAD-4BDB-8705-24E8A7DD36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B681CB8B-5F03-4279-A40C-14A4833FCC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9FA13B99-9C10-4180-A7D8-F507347F14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559662E2-FEB3-4B91-B9B5-EDDFAB58E1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954E59A6-87D6-4C79-938E-191E3D4C18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F3A962E2-3ECC-4EF7-B518-8294E77601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B9592B47-FB99-4E62-A3E2-7FA1C8A85D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8F5CC7C4-BFD0-422C-BA5A-27583F966D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A8CC0E85-04BC-4FAF-A92E-C02F8EF12D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5E8C242D-241A-4679-B4E0-B4999C5638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78799CFD-8014-4439-8B85-6DC21FAEBB6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8683F404-9CA0-4540-8CF9-A55E6CCD98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351C6C06-975C-4123-9C18-2B114487F4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193D42ED-5D17-4328-B958-2DD251C1E8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74DAA98F-51BF-4F08-A929-FF9802CA18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0624B0B0-D782-4C2B-9B57-B7A210378E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3148423C-6270-49A3-A4DF-5D331D13AD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9DD1F29D-B846-416D-8EAA-E076EC3AEE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DE2283BD-D57A-49CA-9374-B0AF0DB0273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9165077A-49ED-448F-8B52-B419A9E575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0FC1D50D-AE03-4FF7-9010-1C3EFB31D0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4CA875EF-B549-4711-960E-467BFD9E2F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47805601-59A6-4B7D-9463-085A719CAF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4A4EA5F6-8F19-4A49-81E0-DADCEB9071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6D95E481-C4B7-47F1-AD56-FF071D8198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F4825FC6-DB63-4BD6-B490-DC2C9D0D09E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0155C434-3EB2-47E7-8B29-2D9B84FEC88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C1087DC7-905C-4D52-B79F-94DCBBC809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7A659A0E-CB17-46BB-A41C-2575B32B411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AA3C28F0-0932-467E-A4A7-E02047E0D4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3509BE79-E7C7-4891-A053-62BB3257AB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EEEAEA5B-AD0C-415F-8E2B-61C74ED9BA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C5D2D6AC-C0F4-4867-8D30-FF5711C0B7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A9288653-064A-4952-8E4A-95FFC5865A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B5292A42-F99E-4715-9F88-F6DCA6BEF18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F7BF5344-C844-4B70-BD18-77138E6E63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685B05A1-FA58-450E-A8C3-EF7C9B6C74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EE412B0F-0089-47DC-9DEB-4CC692FE39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F7EDDF6B-35C1-442D-BED0-55CBD366CEE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889F6A08-4D76-4B0D-A88B-B8C11E4E637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C3C50A5C-CACF-4AB4-A149-0C104AB47A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0D749335-7191-4B81-865E-B999BE2732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54281D93-4717-446E-AF35-A483843F23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A074AE5C-ADF6-459D-B98F-AFDBB587DC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76920DE1-3451-4117-BC69-4672C22B44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5544B5E7-A504-408D-9EA6-B841F03547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25D5E04C-2D2F-4534-87E5-1E0852E92E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3321A27B-7113-4870-B2E8-EBE58DD1FD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93CAB93E-D19B-4480-99D1-61BC0F8544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01F59A63-6F23-43BF-BF3E-D687BA9E9F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32293E2F-3F4F-4450-8B82-121CEFC3B4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87F68CD0-0B22-49F3-B8A4-81E7DDED10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F5FC2FC4-D8D4-4E72-824A-86B96DE7D4D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2389AD76-3AB9-4F7B-85EC-480572192139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D49C0700-6504-446D-80A8-BF87589D31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AFD49218-C3A2-4840-A727-C8AD4C27D6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58C97353-A203-4CF5-9F90-8DA72322D0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B4F4BC89-312E-41CD-92FF-9DF5E66CE7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C327E551-9664-4F01-B15B-7835F14CF2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CFF3CD8F-FC74-4E1E-B1DF-A9E820B538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3547CC2C-F7F9-4D70-982F-B6EE620092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B99FBB87-BD0C-4FDB-A743-E07B042FED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1237A464-334B-45F0-80BA-808AAD2B7C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A9F5674E-091D-4F25-AFDF-8086DDE189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86E48073-6DD0-4B2E-9E51-AEE95EAE14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152C98E6-60F2-44F1-A64E-B4AB1E5AE4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9C175899-2B18-45FD-9C66-8CF8B007F8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306F6524-A4E3-4733-B9A3-99CD6F7913F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C1914842-F0AD-4D2F-B0C9-488B55B6AB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31366B12-71E2-4D54-9807-DD1C3C13D8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9D18B7CB-E17E-4460-8901-6B99340619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8C6CD930-EE0D-43F3-B720-78E1BFB26F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F2BD275D-8BC8-4EA3-A74B-7C0233DABB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B5B9F74C-F3C0-4FC2-9DF7-3E9770E29A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EC62E809-188F-4248-8A80-AB2A5B7CE2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C7050C19-CAB8-4A3A-B247-6674DC5FAB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E89858C9-764A-4554-842B-6D9700F93C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3034AB79-BEED-44DD-A1D8-F13681FC1D5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7C6F35D3-42F8-4679-A98F-5E2ACC4F81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49E78846-AD0B-45B2-A0AB-1BA8B477B4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489B1B92-AE2C-46E8-85B5-8C4CF65A27C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9479F67B-E39C-409C-8273-C1E2ECB39F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70A5D586-0996-4F24-BA8A-6735D53FD9E2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1A263ECE-127A-4596-BA78-A9E0B030FC5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007769C6-373E-46E7-B0C0-1D51A63EAA3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24414EEB-7978-485B-A2B9-27B844FD08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D5F845F0-04DB-4E17-8F7E-3F741A59B1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9C09D98C-B80C-4F96-AEBA-A440E09EDB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736A6145-174A-4340-B33E-DB9AB48362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DCFDC569-A5D7-4A81-94DB-F6CFF5519B0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43976CE3-9550-41A5-BABE-6A7FC6BA762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B9674B69-0475-427F-9B8B-7E5050F4277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8D8F64E3-7012-4963-BF9C-F8BB728EC2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B9B932CB-9B87-481C-9A2B-418EED135FD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B07ABCD9-D3B6-4C7A-BEAE-C3DB9815805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DF082241-25E3-4321-BF56-244931EC7D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00536A59-2F27-4909-A347-BD0B6FBCF85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153F8AE5-816A-4709-BEAF-2CBF729A91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A2C0366C-4B9A-4FBB-B8D8-B4EAEC8FA6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2DD6AF7E-BA6B-4D29-AB71-5621744EA5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2575DF81-17C8-40D2-BEFE-0C2D2632A5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B2E5209A-C25D-42FC-A25B-9A75889B4B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87CDDCEB-D47F-4208-BEB7-822CE4785C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F23BC410-5D3F-4E1D-B705-9259ACB8B6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40A79A35-6294-4145-82AF-4DBEF7A85E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A44CE078-D7FF-433F-939A-F27ACBD059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7133368B-A845-4104-AE03-4EDFE2426F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51A9C5D1-1D40-4F1E-99B7-6D6F15609A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F2FFE39E-4551-46F0-9772-2852B384B6B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706FE13A-0BFF-49D6-BC6C-0F172EBF50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69C55185-DAB7-4A77-82AC-FFB9353B4D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285E664B-75D9-4BF5-B320-513D81B4B9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F4C01BA4-028E-4C4B-A695-BDC47315075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68D8CEE1-B3DB-46CD-A123-31DF254F0C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535DC430-FD77-4391-BE83-1FC0EEEC7A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9C3DDE45-FDF9-45DA-BEEC-EB428A6CE8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C4C755A5-2DA6-45FC-866C-A8BECE3AB7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FD4BB20A-1F4F-43E5-A5C2-678B2332FF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D832EB16-91A4-4F9D-A296-24DC659682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AFCCEBE5-9F7B-4D6A-8F45-76F15B0557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C6D0C87B-0DEB-4238-9901-866A6F6695D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37913F57-C20C-4ECD-8422-C7535B8B19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A198B63E-1068-4D83-B212-5C7333A1C83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CDE813D5-0592-4EC6-9C29-4DC77736A74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1C3EC963-DBE4-4FA4-B6BD-91A2463D62F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4E885D77-4785-4437-B4DC-DA35A8C55E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40FA2E61-5F1C-4FD6-A1A4-1230A59F34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70CC9513-F05A-4C64-8485-1482412888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4E8A3BFA-12F1-4FC5-BAFD-EF4B1BD6A9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59265901-1821-479B-8E56-068DB41785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67D2ACD5-6674-4EAA-A469-34104E7E14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320E1723-7D3A-43A0-BABB-4FE250F9F5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3E530017-FE66-48B7-B0D4-05EB194625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56C56323-2557-4F23-858A-96E8345C2F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352713C1-A0CA-4F97-91CA-86C0C63DE8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F336B2D1-8306-474D-ABF5-FEEF75B43A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002E4A35-21BB-42AE-B8D4-EEDC32114F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CDE6F6E9-8537-4702-B50C-926742527E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97AFCA6C-3C7F-45DF-A966-58E1D6F6E6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E4BA0475-8C89-4825-ABC9-DDD6251868E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31A8FE2D-C6DE-48A0-AF7F-7608C6C9EA1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6EDE0AB3-31B5-4083-B60E-B72CEFF2349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B981666C-B1C8-4948-AE26-A87FBB564A3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3DA2EB20-D914-495D-8486-58088E01912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5E827CF8-875B-41AF-9F10-9C061D34659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F20FB0CE-9FCE-4319-943B-E9D69034F29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CA37CD7C-C531-4C00-B1AE-82B7C9D020A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3AF32064-AB73-42A9-809D-9B77A1F3A79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4E0F7C3D-CE38-48B1-A2C3-1541C0826EF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25B4557B-AD9A-4625-BD11-2947B46B6F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7884F94B-F4DD-499B-A94F-6E8058B4595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66DA132D-9F92-4BAF-9548-F3E3DD7D31D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AF29BFA3-79F1-4257-8DF0-942B2CD653D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F7B41D84-DBE9-461D-BE3C-59DD6ECB6BC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5C946AA4-79D0-4368-8634-6A0D3ADD4B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82DD0537-BE56-4409-9A4B-85785F569E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9027D022-313B-45FE-89F9-086BB0A41E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AACF4BF7-44FB-47E7-9E28-087D099318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C58A4A3B-3000-49D2-BEAF-ECFCE23159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103077D5-1CE3-417A-A680-73AF25417C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CE648D2D-B7B2-42F5-9B8E-96CBEDE905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0CB6117A-E356-4ADB-BBA0-70AD4F9FD4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57BF0218-CEF5-4E98-8839-349A9C34C1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205F2D53-8967-4F2F-BC85-21D13336F9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EF2CCDCF-894C-41BB-8A5B-313E397F3A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296039AA-0AF6-488A-9701-167F33041B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A3290298-1542-4771-BFBA-1150D5CC05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0DD36664-5089-4625-848B-D9364499EEB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67B8E9AC-E70B-4BFA-8A57-60ED75BECB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899EF19C-03F8-430C-AE34-E9EEF4BC1C7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9CF8C782-2BB6-41C4-8497-D6469111CB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DB6F840D-BC9D-4E10-A3BC-0D9547DC205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2A8ED573-06AE-4A5A-9DCD-5946B341E7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EE94CB7A-7F80-4854-8CB0-F2CD31B4881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570F2BB9-0EDA-42E4-8B98-4996F1EDBE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4C0794FA-9AB1-4C3F-8BF7-58AA74EEDE5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4D49B026-0313-4F3F-B842-FD8D23BF2C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122ECC6C-9626-4B81-B260-B69BB047F5F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27F9B021-0B37-49E6-ADE0-6F2BBA83B5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24CC949F-7E98-4735-968B-C1C2E25DA59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0C753630-7143-4CA7-B21B-A6106073B06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FABA2971-641C-4A87-BD61-9442A2CB547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8F72A600-9CCB-41F1-B2B2-2DC8465AEB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758E2AC8-5573-4430-9824-9B629EC7D4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ED19E305-E997-4F0B-AA33-1A5F25D644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93A241CE-6E67-4BA8-A22D-71DF9A962A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30F1BF3A-907F-4832-8EE6-4C8D516259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D16481EC-D905-43C0-9EF6-2654EBC8AE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88B8E422-BA32-4A17-A32C-3CAA54468A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A572378F-F39F-4847-A7BF-67AF28DAB2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3BEB297E-BB61-4D17-BC6F-9C5554A4EC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CB6B5E3A-8E3B-49B1-82B2-9F4C7A3DF1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59F08646-85A5-41F8-8003-DB05182F74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C752AF52-FB26-41E8-B7D5-6E0AADC9AC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9C9A1671-957C-45D5-B41D-CA9F6BDD9F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6D861FF5-1CD9-4CE0-BE25-2DB642FBD6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71E2C5A1-7C35-4C98-91D9-BC6FEEF8B61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4F0A3B32-8E5C-4D4E-9FB8-B3593C718F2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7B26929B-DB62-49F1-AB78-818386A576E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3CEA544C-795E-4040-865D-30100AD88E6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9E055B96-1D07-4537-93A9-70D4988D305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BB9F36BB-653A-46FE-8F4D-B83FC6B4201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A6083A27-F8DC-4189-8439-282F22A5E99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E555F4A6-A4C3-47BC-A72C-FDA84EC48D1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B87559C4-CF69-4EDC-87A2-C14BCFFF417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B61ACD9B-631C-4206-A908-344197E2969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F0BD0949-D1D6-4027-9086-CD6090CF8D4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7A3EE459-9727-4ADA-8766-59486D09AFD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754F9D04-B72B-474C-A990-AEEB17DB58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DBE3C895-64B9-4970-B432-F2B13713236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38B005E0-4BB4-4771-B52B-0BEE1D8119F2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8136E442-845E-4F0B-9C9C-CF3E63F28E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67DE154E-43C4-4177-ABDC-2480C3429F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46459B4B-4764-464A-973D-D1DFDE00DB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DCC53343-114F-4E81-B58F-83010F6813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B97AE4F3-B505-4B47-8735-E0E4ADFDE4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B44B0B0E-8836-4AA1-88B5-433C5A2E4D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47B3426E-7335-4CDA-8168-22F7E31D35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4752579D-D54D-4CB9-B277-8BC1D829E3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3FA0DC27-0496-4C68-BBB3-ED3C4D5C4C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DF7D7F38-E91D-4A0F-9CEF-A9549B4BA9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6A21DB15-5FF9-484F-8DF7-A24493A832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BD581749-FA4C-4B01-84BB-6F72DDC748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3CCEEEB5-7E6C-499C-9B71-61F596FA28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F07F0D2D-4F0F-4085-A471-65F2D86925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B56AC420-0D92-4B1B-8003-CEF84124B0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2F037D95-F8FF-4467-842B-0A69EF9B1E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81AB9F6A-EF17-45CE-8AAF-92EA1ADE45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98E94873-5D8B-42A0-9FB7-A20C5435AC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6C60230A-4995-4997-A07C-9F850272BD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5426442A-DA54-4BEF-8E00-365F8131A3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C839C98E-1D8C-449D-BA75-270CD9CC93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BFC10228-C9EF-4AB8-827C-6261F93E20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7E646462-59F8-420F-8E12-1F3D5E75AC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0DFF736B-66B6-499F-8618-9D14A08E3D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BF4198B4-ED51-4160-A782-9016B17F10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B51C9B3C-AC43-4750-8828-D1993CBC49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69F38D28-0C8B-4EFF-AB86-B366575C6D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4B658659-DCD7-46A6-AFCD-435DB1699EF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5F0BD83F-8CA8-42E3-86D5-B54FEA10BB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2B02412C-477A-4F26-8746-864DC5D920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2CE1BF3B-970B-4EFA-9E50-DA294103AC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24C00DE7-1106-4D82-97FD-E148D11C96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9C23F420-B79D-43EE-82B2-454FC6FB15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354C0AF3-0018-4E3E-91E8-A45A7FB76E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242711AE-04B6-4E78-A284-D30F5A6E72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1A8E2035-EF42-471B-A7F2-5CAE9FAD76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692F3585-A5A6-40F9-B323-D7B59574A0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5756CF98-277E-4E92-A9BB-A7ECCE9040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E8A878A2-45D7-4CDC-8BB2-A9AAC25584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888904BF-7ABD-4290-AB74-302AA57D79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48B1E3A7-C7EC-47A1-A994-D6BAA5587E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E3BF0C6E-C75E-4B81-B188-BA315D0668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E4EBA5D5-F4B9-40CC-A82A-88B5CAD0119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6D8EA91F-6094-40C2-8892-782F72A5F3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67B42813-6963-49BC-9059-A9A04F9D34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FAFE77DB-7AE9-43A8-979E-0472F3DE0C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15703413-5A18-4B7D-91BE-46A9A6F145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2959080D-B096-444D-9B61-8D57C042BB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E8C2D6B3-69F1-40FA-B473-27528C5572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16698BC3-ECD8-4B53-9289-A1C8F6BC0E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6C001D4F-696D-4C43-A36F-B2F6F99329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990D0431-44A9-442A-8EB5-BDF088B9E86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766390ED-16C9-44FB-80AE-89BDAE9B19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DDFC9C31-012F-4C8F-A1DF-7399200E14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A3E836DD-8C70-4FA4-BE81-1D51E4F6F3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B0BED763-8D05-4830-9898-6545D003C4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2901B128-0817-4691-8C55-7A2E40FF073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A4357134-B148-4B4C-A26A-1469A192E0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BF19E597-C423-494E-B68B-EC11035F75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5CBBEAE1-A12A-44B0-AB35-9F563D5D1E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6918189C-1BC1-40A9-81B9-6F49C18EF6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A0EEF71B-52AF-41A9-AB8F-69DE4435C9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AA8ABAFE-4AAC-4E36-A2FE-56392BA9A1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3023D6D3-185B-4E91-B4D6-3D901F1614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0076555C-CB2F-4F63-8BF7-E022DE7EB5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A4E9984A-6762-47EE-B6B4-44240CF117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E80EA70E-4509-4470-8A5D-A944126406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A0B97A96-4E51-4F88-91BF-7854A0CFC5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539E2315-6906-4D60-8C79-1A8557185F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9D5A348C-60F8-43BC-81AF-1DDD906A55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6BEDDF87-EF8E-4C20-8A65-1E35F27216A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8661A420-F5C2-4CE4-832E-9E28F1C62F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DDCC6469-A165-4D17-9130-0658D7FB59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52AC1A31-3819-46A6-9956-4DDA702C09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BC069B24-B5E1-41A8-B7FB-866877FD6B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EAAE929E-0867-4A01-9C76-52DD372C31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E8CE24A2-BF0D-4FFD-81C4-55A2DE2208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84959AB5-3D46-4F4C-8F58-8DCBDE2828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8880D441-5DC4-46D5-B337-FEAFBF5CAB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D0D79529-24C2-45C9-BD2B-87C7BACE99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27BD20A1-1282-4CF8-953D-BF7EEC034D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78DA8A95-AAEB-4ACA-8F56-760371D6FF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0C53F9D8-F880-4929-B3A9-35474EBE04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0AF10B23-09B9-4186-A391-7F738A5392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37B9DE09-1EC6-484F-9FCB-E862419429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FD739C90-F7C8-4C20-BF1A-1C1319AB1F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6E3A000F-E8EA-4733-976F-EB0E702816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8224B2A4-0167-4F2B-8EB4-71234EFFAF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134D2566-70F1-4674-998C-FB6FFA9D31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BC83F93A-4078-4AEA-81D2-BF0E2D886C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D0088D0D-F80E-49CF-9805-7EC2FABCD1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C88D11C9-489F-41C6-923A-9107512869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29F69005-BA6C-46B5-AC0F-D7DD561699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1D082CC1-AC69-416B-AB7D-F938D0891A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C6CAD845-43A0-4563-A2D9-64334E1D5B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89E94BEF-7025-4EF9-99B9-45B68B2799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0AD80852-00F0-457E-82A1-87CBC13EC89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C1CB8135-7AB6-409A-93C4-EF86245801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30621B88-CD25-4012-B62E-5198D4FAD9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9026024F-9129-457D-89D6-F874725DAD4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43B86452-4F2B-4C3C-8534-4376452A23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788846B4-E3D1-4CC7-9E4B-2284B8EF1F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F3FF99F2-9813-4EA4-9542-4A384473AC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B4C61992-A3D1-445F-9C5E-7C372B96FF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9508171F-959A-46FF-B8E7-980021F649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9E25D522-718F-44B4-9DC3-800CC3C057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946777C4-B242-486B-B542-D44DAA7960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0588893E-3CFE-48BE-B7B5-D371A2B573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F2852F9C-D7FB-4427-8CB5-F5095D083A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2DFAE258-58AC-4FB9-94D5-C190D6A4DD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F53866CE-2CBC-427C-9C2F-662F8AC17A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433AA2A9-B93F-4DB5-9380-6A491E30F8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F0C64846-E6CB-4ED4-9136-6C1086924F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DA55FC87-7A86-4E9E-8506-F9B9C219C87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E191B351-B821-4A34-8EE6-204F7BF3D4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074EA04C-0A5E-448E-BC5E-70837DE8EB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98D89CC9-2158-4C4B-B6BC-1ECDE22EF1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1EFA033E-EF29-4657-882E-2255F6C0F8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D1DB92FD-F27A-4064-8EF4-872E43E7E9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D6DFC395-7AFC-4954-B985-E2576D4CFA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9EEC5259-666B-4B5C-8250-76A59F2A98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08E97FF6-D46E-4B43-8912-D12F27E370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D4A7DBD9-61CB-4DF3-9C8E-C9B31BC28A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D455DA96-7946-4FB0-97C4-1C2007F2FC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3828B1E9-FCEA-42BB-A64C-10378067B1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44152C8D-4572-4C10-AC9E-C8A4567DF5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9D6717FC-451E-40DA-908A-95FCE651B6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ED132E1C-E237-47D8-8D85-E916C7B89E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2A7161A6-1728-4CC9-A4CC-D7095190DF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1E80768C-BC87-4E89-B001-C595B939FD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15AB52F8-EFC6-49D5-A577-9C6657E905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0C4D2704-CB9E-4D34-93C0-87D13CD71F3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A5892241-A97F-4C26-80E0-0F39D07C3D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9106CDE6-4849-454C-9121-5C9E0333320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8FD1B899-B8A8-4776-9166-63D3FA7C09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26D17F08-98AF-4AD5-97F6-A2B11C6888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C4D06FEB-2557-4CE7-B915-28E1A657B2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2A62A114-EE2E-4115-B2F2-8A03CD8858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BCA256B6-B066-4BCF-BC3D-D78FC2FA51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B1CA5EA0-AC79-422E-A6F5-7AB575D5CD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78D99FE0-CE87-4B8E-8D3C-90D4C0D0D3B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29CCDC0A-4A81-46F3-A3EF-92F7762DE64E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71CB6CDB-BCD1-4BE7-8D56-6F78BC6454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71F7B7B6-A57E-4904-B43F-084B1BD03D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F1BE01BC-15AD-4C75-A6BF-30DC09EE3C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44DC44B2-5DED-46D6-A47D-A267E6034A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EEA04DE8-374C-4EB8-BA3E-B25309AC3F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DE8E154A-D806-4EE9-AB69-0313D08121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EAAD49BB-D027-4261-8F4D-DEFDFA8C85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8D60B28F-98C7-404A-A76C-E7E54FEC92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4E56ACE3-6789-4363-898B-6F770A5B90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F0607CE9-FD74-4645-AA33-33B0AD971E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9622095A-ED5F-49A4-9FA7-FB5354D1E8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828C5AB1-74DD-41BF-BAFE-BB4C624758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408B7927-52FA-49B8-98C3-141CBDE84A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F2ADB9B2-FD1E-4617-8801-C5DFBDABFD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DB86BD54-C881-431E-90DC-C6E8D1A4A3B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898AAFE3-538A-4C8A-BA6A-E1B9EE870CB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44F3C042-9431-46BE-9852-D385D3A22E6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7D250BEE-6BD0-4451-A496-504E98E0BC0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35F4B167-0BDB-43CB-8B97-E1C6DA59F02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B103D5CD-1B3C-492C-8D89-F09CF4A6C36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9D56BBBD-4208-45CC-9CDF-7EC75A413BB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71472D9A-C56D-47CD-94CF-1FE53C2710F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8002B844-7540-497F-8B2A-FD5072033EE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B430A6AC-9AC2-45FB-86B0-E70CAB6D153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219EF885-E44A-498A-A332-D7F7E0E0DE0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A983A774-296C-43B0-B93A-61D17F0B669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E39021F9-E22C-49E8-A186-BC997A3C224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78408090-834A-483D-8410-CFB3D7ABFF5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9F380C02-4B37-46D4-91FA-3B008ACF82E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FA58A7CF-C51B-4228-9981-04EB9B90B3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198E3084-D58D-405E-B28B-49607C40E1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FFD2C5CC-C81A-41B7-83D3-648784F6E4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39BE0A18-EEDC-47E9-A4C4-E56A487E2C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A2CF9DCE-3B5A-4A8E-B397-40BAF98749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C779705B-823B-4DB9-B44A-4A3F0DFCFA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A1280FCF-9AE4-4100-B589-B08F3C633E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66C75F19-924A-4312-8A6D-47CB88B374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EDF39E42-D4CB-4C5D-9ADE-3ECEB61BCE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7673AF97-EBDF-4BD5-87AB-2415DA0EE8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638E4DCA-158B-4275-AACC-69BDDFD6A0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218571E1-DCF0-47FE-88ED-B376CF3E81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28B9F093-0CAF-4866-9F78-584BC77ED5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B9B4785F-C82C-4F67-B25B-1F47BC96B81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CFC6829A-B051-4873-8F7B-911F8E514DF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BF626E40-90A7-4E82-BCB0-B8720103FD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1DF5FD37-A064-4A52-9C29-9072DB2035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5A1B15A4-E8A4-4ADE-8CB0-28892093160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AA7C962E-325A-445D-A368-1792ACACC1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34087FFB-58C9-44C6-8CEE-63FABEAB5FB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62615B91-3418-4851-9309-999C2E2A9A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4823B878-E988-41FD-8A5D-5E0C6F1DD47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3E02EFF0-C320-4739-A189-EAD8EB9152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3363D4FD-91CA-4677-A7EE-5351A39842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218E2BFF-7E7E-4E0A-84F3-84197BAB74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AA053717-0B00-4BDE-A812-6E0EE68414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54046A72-A869-42D7-8CF0-55D807C6BF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79F0DAF2-EB32-4B70-8F2A-9BF3EF4024B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6388DA09-44BB-452C-A824-6CC5B82461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FC8B3B03-18D2-4C72-8E9B-50BAF38D48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45D64F6D-7990-480F-9CE4-0AE23341C67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CA56D0DD-245E-4330-86FD-5DA9573873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A759AC8B-68C0-4871-8E94-FC982EE136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24831EC2-D014-42CE-A3F9-DE07C13376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0321D848-E79C-4062-9E43-E86A6E3A4E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D9C6E57C-664D-4625-A9A5-DA07A90E89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C5AF19A5-D11A-4B27-8E4F-0858822C41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CC202E19-5A91-4868-BA5E-C3165A27E9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7F3E73E9-35FF-4F9B-A11D-C965320864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BF85E1E1-B546-49DA-AE57-6BE7B3DE4D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A31E831E-0584-499D-8D2F-DA6350784E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F6A47FCA-F026-44C6-874D-99AD7D4BA5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8D5B6FA9-F3BE-4358-8E62-4B365A27074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DCDFFE70-6875-42F6-8E9A-74873A32507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AD28FF13-DA1D-45C4-9CD6-CD6D8497BCD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587A47A6-DB4D-4233-9B61-C093FE1AC1F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DCB951F1-3FC2-4D05-8FC2-5A58BD41AD7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E421AA80-3E73-4F4A-BA6E-E63EDCA4F0F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D622FE66-D4C7-4AB3-ACDB-F88E50593BF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D664283F-74E8-421D-9C54-1B997AF1DF6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9F9EC0BB-A00A-496C-A141-861AC0BCA45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70924825-D6AF-4A11-ACD6-1CDD7CC1D2C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3A57249A-AA2D-4C60-8580-C28A1D8E263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979F5814-18FD-4F37-9430-9C4CAF8AE68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7ED2B519-DF5B-4A10-A709-04F66C6FA81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EF1C34DB-70B6-47DA-B01A-4FE87B511EA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F61B2832-0074-43AF-9DD6-975D25E9072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22B7301B-A8D5-470C-A6EB-838C67B2C3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67D27FB3-19BC-4CFE-86A6-55F2A62A3B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7825D044-7821-4987-8D91-A0766E3557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257805CF-D096-4E83-9384-9CB454B518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9F481BC5-54E9-4B40-A64A-D8626CA5DB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D00FD352-AE37-48B3-A69B-74895441BC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714F9387-32B1-42AC-BE9C-B2EE574379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675E91BA-FB94-42F2-8181-8504381E54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C0BB428E-6CA7-455C-B20F-7882E56F56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F4618BF5-2398-499E-AC09-94A9EDFE84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A006072F-599D-4905-A6DE-E4967F7F86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FE50EF11-F4D0-49E7-AB29-AF3787A810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48F4B483-7CEC-4458-B4CD-A5FFD18E48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F89E7466-68B5-4693-963E-71FED088B6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C5EF3211-0A14-4AE0-8AAF-6A8447EF26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44D33B1C-AE0B-446D-BA81-BD6AAAC784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2B74B48A-632F-4838-9B53-29CDE1184F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C7824276-8BF0-48CA-A60E-DB90958FB4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11BAA2FC-7D4B-4805-AC06-88A5FFB4FC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5F933292-AC5D-478C-820C-7148A719F7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95AA2E44-5A67-41C7-8A5E-806B147003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A8FCEA64-898F-4FF7-B825-4071237470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A15172E9-3706-4CD1-BCF2-31644C1488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6566DB6D-3CFC-42DE-A4D4-73CE5AB1CC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47B9B9F0-6781-46A2-86F1-3BE3DB4D10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78BF06E3-2093-4099-A2EC-C0FDC816F7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B284C20C-5543-49F2-BA90-46940DF197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10355248-FBC7-4A1F-A6A8-B0BEB479E79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FE9850A3-E02B-4154-85C9-31A285B0FB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DF606367-A67A-4364-AD22-127DF658D68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E6F96F77-3D29-4D6F-A36E-CA00A13DA7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B91513DC-B135-4CBA-88E0-5CF69F8E705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CAAA695F-A462-40B0-9642-D86240AB63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07BB367D-6BFE-4241-80A5-74F091FEA7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BF5E40D7-B47F-4720-BDFC-D5AF5B0E38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0C4B631E-EDD9-4355-BFD7-382A5689C2D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664C0BCB-2BEF-41DB-B51B-DC06594939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026CE620-59FB-461C-BD8E-1903014265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FA93CD85-C46F-4E34-ABC0-3C44BF3D0C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F2C27057-AD95-4694-A3BF-BF33288A87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0F1C955B-A4BC-42D5-9FBD-7EB56E7BC1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E9F24B15-4375-4230-B7A8-F277B63206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E67365F8-6768-47FA-8543-BF24DE5A7D1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967CA78A-FD61-4C3F-90EC-0ED1968F019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875A6A17-482E-4636-95DD-E5E523CD348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60F99BE4-F309-4CAA-AD5D-81C4384D723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CFA5D3E5-75B0-451D-99AB-CDFD488F45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6B710163-DCA0-46DA-B276-45AC296B904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E4163855-E86F-4E38-8B5B-B529111944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F253A321-435D-4E91-AECB-80EAF3A61B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011B56F9-3997-4E3E-9F35-5E4CBB1922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9741C242-4B3C-45C0-BC1E-7814AA6B679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7D420335-03A8-45ED-B9C8-EC4B289064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4198B51B-D033-4D03-9B46-461C18443E6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577E67D9-BE07-449A-80EF-5F0BB8B0D22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6D652B22-30E9-49DB-96B6-66497F2FDC6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59E534D4-1E27-4C1C-ABAF-F96EFD923F5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E46057F6-9B99-4AED-9EDA-2CEFE862BC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79DBF6C2-5E90-48DF-99E3-4F4056C709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25402AA9-A416-4C04-8A94-DBAC0A610B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9B6E1168-66BC-40D8-8FB6-D983092853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A61B657C-FDA3-4AFF-95F1-A442268E8B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EDC0D41C-F3E7-4977-9457-A9C424ED02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AC144A9C-D69D-48B4-B80D-28943C9716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41E22447-1E7B-4BED-9AD1-C43B45A578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71E32AF7-69CF-4362-976F-D53F0F91EB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E2597295-6475-4A44-985B-F18DF815B6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75CFAE40-0013-438A-B2F4-C05F2D6FA8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50B85355-18E0-408E-B4E0-C9A7E9923B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CAFA0ADC-EF16-434B-B879-39B509778F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B9D4F1FA-DB94-4EE2-BA50-37AAAAAD2B3F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AB662351-BAF2-4278-9E9E-D1FDAF634A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390BE2B5-E40D-4896-B7BD-C6E87F0EB7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FBCE5E42-21C8-4D73-985E-EE6E5A02E4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30647405-C045-42C6-AB58-AE4074B232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59AB2701-E13A-4932-8E81-AC47138BAF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FDCE5A9A-CADE-4646-8E39-E28BF594F1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F60FB4F8-BC27-4987-B1F2-4BC19D87DA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4253C9FC-A371-4F82-B07A-EB71424AEE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1F012928-D3AF-4109-BAD4-6EA80BC31E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BC44320A-1C5D-40A1-8BA8-63C905FDD5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E24DD641-59B5-4EE4-A1DC-17BE505C65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B2B128F6-4A98-47A9-A247-A04C1590D5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28AE7174-E392-46F0-8DF9-FCC11E769A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6B156B52-2C8D-496C-BEFD-EF36E16390F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BAE7EE4C-4AB9-4AD3-B3C3-BD109F0D00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4EF5C49E-1080-4FF3-9BE6-082AE445DA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66CFEA46-E317-4A04-BD92-510D2F2FFF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71B1C28E-5017-4171-8954-958B8B36EA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22601A0E-6D4E-44A7-A4E3-3B4C15D5DD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85DCD7C9-1987-4750-A3F0-12EF0AD4C9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0B955326-5B46-45AE-A250-EA8677489A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C4A5ADB7-EC5D-4F50-BDB2-2C4211DBA9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E0C7CC47-382D-4C3E-B221-5776604B8F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3D3B54B1-E01F-498F-833A-DC519E3EC2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104779DD-ACDE-4A29-953E-519D7434A4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B8096F74-568E-4B4B-AC14-BD6CEA6D0C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1927359D-F8F9-47FE-89A7-6C0787E6CA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8816596C-8C7A-4903-A33C-4A918F4D05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9E58B60B-9D9F-4695-98D8-9774660943C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2D98A0F7-D397-4B76-B8E7-FB6ACEDB9BB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52099387-0B92-407B-8BAB-A35114574C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8CB936C6-5DE2-4BDC-A40F-F3D0BACE10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D7162B06-2914-4843-8C24-1C014CFFE70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1F83B487-5C09-45E8-B0EB-59561D01AA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5A68C9A9-329E-414F-9F8C-97FC947777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FA967C5F-5F1C-4043-8193-C4CA46C56AB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9226CCB4-4130-45E6-8281-28BAF16B45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0C5EEEA1-8DF9-43DF-8B09-F80CE9A4A7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65998DD9-A569-47C3-A032-9F25F0A9691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3BDB6257-3685-41C5-9073-E3223DECAA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DF7A6735-B6D5-4BBC-B690-0BA24BB86C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51BADF86-1F87-4D27-9F40-98446D90B4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6BECA13C-A887-4AB3-BCA3-4297ADA459A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54DA75DE-AD3F-4889-8F7B-D151853DC2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19193443-F318-4132-AB82-084FA6DCEE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D58061F1-2DDB-4E3B-A5EB-358924FEDF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BF5D3911-601A-44A9-8D37-7C84E3AB18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B7E8D6D5-1C3B-4A15-8B5D-D2D04BC01E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725F17F8-A144-44CC-A903-FCEDF32C6E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338476DE-4FC6-4350-A7C8-5FA645CAE3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1750E15D-36A6-43C4-96DB-8078E889251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F963B45D-6226-4267-925C-AFDA7E5470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E0964989-4667-4AD0-B3ED-1C0C5F06A1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8ACF0D8A-6C49-43AD-9E53-F6C6481DBD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635FB692-0C5B-4F3A-8339-7CC51FB5FB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23342C77-3707-4FAB-AE5B-32B995EF94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5C0AE939-B941-4935-B06A-7D32AB4D6B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CB9A7FB1-BE43-4F5E-B3E0-BBDB2ADD3B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2874D46D-CA24-4561-AAE4-9B4355C645A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E9DA4A55-4550-4A1D-8912-30B1B0E48C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6C1472DA-A990-4A4C-A5E7-4C328FF3EB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87999CAE-2AFD-4621-B9A0-18673FA9BD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7DB3A06D-2853-4869-A959-5A5F08C806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550767A7-E86A-4E73-8FE1-2E93CF5CC9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54C2DAEF-3E8F-4BF7-9C44-138255A5254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4D8A22CD-2F1E-440F-A330-0616C9B5C6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5274A46B-728D-4042-B116-CFEE09A7BA7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E8085CC6-036A-4080-ADE6-EAC6BC3CC6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BBA2BB42-A4A1-4C4F-B394-B677FDC9C54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E9D174D5-5094-4790-8ED0-4EEBC1E7B9B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50491228-0C81-491A-AA40-23A004EF279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AA670CAC-7AA1-4850-9B69-CB1405410D0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FF0493BC-193B-40A8-9366-80E81BF177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A2101F8E-7C7B-4DF9-91B1-EB3B8249B6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EEEB9182-C262-4AD0-9FA9-38796B10E2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7242164E-7C7F-4A66-A2D4-8FCDFBEB36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60A4E4FF-9E21-4B48-9A48-6B2B97F009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9F8C0B84-3170-4FCE-97B6-66C041473B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F91F56F5-68D2-4BDE-8A8F-E1FD04A5A6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89DA8B1B-25C7-40E1-83FE-B5E30909F9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3AB00A73-3565-4748-BA31-DCF545E76C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7B7E215F-A544-444A-88FE-9CAFB01946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0D86561C-0085-45C8-A66A-B24F6D35FD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8D13A628-6A0B-474E-A5DE-D5DAAF0A78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F3822B1B-E526-4261-A793-E67F68D4AA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2A210E7D-93C3-4542-A4DA-6E03EA26587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28012C93-F26F-4112-A70C-64513BEE876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32CC8030-D97A-4C07-B175-94188DDF6D3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8207E1E8-78D9-46D9-9815-73E5AD99C05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4CE0160B-EC9B-49F7-A4AD-E6346639718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22FAA438-E3B3-44A0-8733-BDA9043DABE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247101CA-C149-4626-B908-34C496BC4BB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9AA85005-731E-44C2-82A1-773B31B1ACE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B25ADB66-1039-4A5E-9A99-B4454CAB098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BBF3F22E-E86D-4011-BB5E-8DA10AB4510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D6C3A984-AD16-43AF-8F9F-22F223AD40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49D5AB7F-B1DD-4C80-8042-C318C9432F5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0559E3D2-E0CC-4746-8007-5CCB085A392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69667A3D-66A0-4410-9E8E-E25BDEF4C61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024F537A-E840-4E5F-B1E7-F074C865929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BF30896D-A746-462D-8199-38E988C780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2CC2BE10-C94F-4112-84DE-63A3F7AC61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A848B73E-929F-419C-8E4E-0F21258A80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410153F5-E02C-45DA-A2F9-8B10657E0C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5E04B2C5-0BBA-4585-BFC6-B8E75B248C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D6813674-C9FE-4FBC-9CAC-55245E6889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09C218CB-5073-4AFC-B10D-2AA8EFA9DB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3C82F520-2E73-4828-8E72-5C2D7890EE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338F02E3-A78C-4B51-BDE2-21C7F7BA87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C0BAC11D-98FF-494F-BC42-E0B37F9589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14F66C32-656E-4564-8878-933EA71FED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93036236-CE2F-4C9F-8660-885D1EC865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DB4BF2E3-83A8-4942-B3C7-7A300884E9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EC91CC41-CF54-4F17-B092-49629F4FE5D6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D19FF260-86FF-4194-8DE8-1784119866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EC8BE87E-4222-4FAD-868B-31EC6935840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E1725E62-193E-43C4-B945-6A1CA9AD05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C9C4E86C-392E-4181-B46A-93834C88C5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C6248E2E-5732-4DC2-B247-44CB99CABF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EC5A6A4A-6909-41BB-9E1D-917EFEA4984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A715FA99-4EE2-4688-BF3B-A36C884409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D82E283F-238A-467E-9516-E03D8CCD38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4D7F2FFF-848B-4D88-BABB-C9EA40B576F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988FC470-7F2E-42E8-A9AD-E7AFCF88128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EF845D55-A312-4FB6-A2CA-E1C16ABC17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395AFAFB-3CB9-4AD4-828B-9D20AC2CFB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30F31C19-AB4F-41C0-AAD8-B960E1AE40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DB5F4278-92D7-4419-AB03-DB1C740ED6B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53A1E546-485F-425F-8B88-6CA465672B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F0905843-6809-4500-8DC5-6D6473F640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A36B0460-433C-4B3C-A45C-84F0C3B969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4BBD517C-88AE-4B83-A0CF-4CE9FD3FBD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28EBC98C-1B6B-4C45-BB70-EC05B0A2A6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4028CC54-9419-481C-B2C0-BB08BE4313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09AC070C-404A-470D-AA70-6C83311BE3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46ABA370-959A-4AEE-BEBE-4FF9908858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C36CC34C-8E28-4F83-A763-BF65B443CB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2A7DB3E8-89FE-4F30-9378-CDDFAB287F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142BF27F-EF85-49DF-80BF-8B7E2F2950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2757B4B3-5CB8-464C-A4B2-49B02F1E83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356BF209-EA55-4DA4-8CA3-CBE9C0E990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A23F0D6F-6C7D-4E71-BACA-D099F2D09F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63421A11-3F89-482C-B4FA-BD00FEA2CAE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8A42ABB1-2653-4E59-9F2A-E8E4202DE84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F76CA5D3-F56E-49F7-8C6F-23CDCBED328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1155AB65-58E4-4533-9648-C1CE70CA02D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0A5FEC2C-7DD1-4A5E-AC15-0D87CCA7A6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EDEE6DBE-79F7-4E48-8DF2-D81DD3BCC0C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E0937200-1B6B-4853-939D-C9FED97E4D3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2544C911-79B0-4FD0-984B-B6F3EC4C38F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59428DE7-E295-403E-B5C0-BF310C2C5DC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AE80CB59-E5D1-4291-A071-BE007385E55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EA77BAC2-BDB2-43C7-AE44-54BAB5DFE7F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3A56B148-8126-48D1-9B68-24F5C81BEC8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9061C0F8-0CC8-4A6A-B3FE-F393075D579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95ACAC32-6192-45AA-8222-881BE001CCA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ED1F61FD-4335-4878-9926-9BF3B1568895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6E175C61-A5A2-424E-B85A-31BBFFFC6F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D4D2FE72-C4A8-40E0-9CEE-8060CE9087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C2F84215-0E1C-41B0-A82F-B8C9B874BD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56FFD4C7-CDB6-40AE-A63C-982F68CFAD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0F2376A9-EA48-4C33-8FDF-5FA462C5CB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B2262F41-822C-48CD-B823-F99EECF699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0419D7A9-6A77-4D33-973D-83ED7BD84D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5F43B0D2-B276-4F11-A401-174FA8EF9E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BF321C63-66DD-4CBC-94C8-4D60E62756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1B0F23FA-A834-4FBC-9FA8-C0D79E5E2C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2F102C41-0B90-4638-9196-4B61B77613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19895236-2990-4323-AC40-36910FFA8B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F9921070-E31B-4178-9C34-7CE42BE21F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487B4CE3-15D3-4A0D-BB3C-40BEDE0B53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4204038A-BC20-402D-8983-D2664B264E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8AF47668-5CF4-41D3-A111-A7D937DFD2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70DD1FF7-DC63-4B7A-A223-8DF10BF617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123319FC-DB8C-4A45-B0E3-03C8BA4047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85863779-6633-4572-91ED-7AC4F7F8C2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2F381E80-4B7E-4122-9712-305AA77EB0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286AA37A-9901-4C72-B095-A7A58F49F0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ABA695E5-B0FF-48F7-8DB2-08131D8630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5AB1C0E9-A437-44D8-9B64-28942791E7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41EF957E-ABA5-4433-BB5A-0461F6256E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1B5EC5D8-C23A-46A3-A839-F6BE59256A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7549F96E-5FBE-4611-A178-492FBC3A74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515FDA36-6705-46B9-84E5-D15A482066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2FBD05D5-F299-45D9-BD38-A82389F203B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2FD5BD3A-2612-41D0-B5BF-FAE4EA0B46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57C909F4-809B-423A-9E15-0DB74F7530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317B382A-88B0-4ECA-B217-7D192E6000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30EA363A-70E1-4B5F-8626-F41C9A296A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7839E900-4CCF-4A5F-80A2-347222FC72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B0603897-F6AF-4DC0-83C6-83F2D93450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F86A4EE6-3B6A-4ABA-961E-57DBA152F5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7C8D4CD6-350D-4A52-8869-201C097F57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EA3DC2F4-75C8-4E97-BD20-044D9ED0F0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2E189552-08D0-4E4C-BD47-9491D87190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2626B988-7566-4E43-BB76-58DFD9DC39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64FD42C7-28BD-420C-8E08-B4734C0C5C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FBE820E5-B08B-4A40-8DC6-1F99459DE1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E43D76DE-0A8F-4213-BF6C-239FD4796D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9C87325D-80D9-41BF-BAA0-A74A07C2A6F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27A8FCC1-C7D8-48F5-A383-CFDFAF4B5C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A2209F15-3997-4F2D-84F4-ED47F3742E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CAB387FC-AB05-4C9E-B9F7-D19EACD7CC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976B933C-7AC5-42A1-93FA-BCE31685E7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68849541-272D-4BB7-BCAE-DE50FFEC51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F8F11B3A-F6AA-48FB-B4A6-5ED9DCB25D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085ACCF2-F3CD-4BCA-95A9-92CAD1A6FF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A67C4DB8-CD23-4A46-B7E3-C22040132D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029616AD-18EA-4B03-8B9D-0B09C82844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048E03A5-83B4-4D39-BAA0-76CB2D2863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809E8E94-C687-4FD1-9506-04176A31C1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43EA38DC-926A-4D17-8B5F-BD5315837F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82EB893D-2414-447F-BC23-E8C2A22D5D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FE82A4E6-66C6-48B8-821C-DD320EC7CB7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4755853F-93C5-4948-8CED-F22A8172EF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5D38CC78-7CDC-4617-96C8-C4C31261B23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2A5ABC76-CF7B-4ED4-A172-3D74958914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0FB28643-D292-4A19-8100-D94AE3EDB9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D2AEC104-A875-4A18-BEFF-2234C682FF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48C00ABE-91BE-4BE4-99C3-A2A29616B4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02BCE9B7-1100-4494-9D73-D959A6F64B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DB8485B5-8D5F-44A7-A799-E92DDEB6FA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FC182802-D8CB-41E3-A858-5B539A46DC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F87AB825-3F26-4A14-9FE0-F7248BE1F1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4CA1F016-62C0-4659-94A8-6A4F1BD932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EAE52510-C7E7-4A04-AD43-957E3DBCBB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B7ECEFDD-6F68-4D01-AD5C-F4EC140A7A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7252494B-C5AA-416E-B80D-1FBB3575DA8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CEC5ADDE-23B3-4F74-8F4A-BB66757922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13866C07-BA7B-4141-8C7D-D9931D03AE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AC510B15-5308-4E98-AA70-BB47353AF3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64CB9CAF-7F86-4E81-A2D8-43569973F2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59EBF2AE-3F23-4470-A2A6-E7792A4282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D53A642F-AE28-4161-A924-203BFF56F5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FB91B7F4-4655-4AF8-B263-51A0C383FA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4C88EB45-B7FC-41C7-B31A-7A4D0BD672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46CBD7C8-EA1B-47FA-B448-B09A7D6FB8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2BC9C368-A951-4C4A-913F-91591B9690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BC99AB22-C165-45B4-B24C-6E659C7865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C3CA6E18-4712-4923-A988-AED3875EFB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7D51691C-FB84-4EE2-B879-EA8BDAB871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6A814808-C6CC-4CAC-968C-C385BF33883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159A5431-7A9C-4CDA-8438-BDDD7387F7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FAC8504A-AEE0-4406-91AE-92307C3CCB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D9BCEEF1-201D-4D66-A19F-08E3521332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BB885A9A-C6A7-4EFB-9B10-51FCD639CA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404FF033-CB09-45BE-B634-74DBDE7E7B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15D2F843-2BDD-4C33-863F-24CBD77276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65B9BD1A-DE9C-41B8-8257-63B1C7F500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08263548-B381-47EA-BCA8-0A3EA32D40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7783A1F6-6221-42DA-91EB-31DA667C37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3DAD92BC-9F99-4B7D-8074-37AEA18010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D17368E5-48C2-4895-B623-03CCAB6C92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797E50A3-9495-4ABD-A540-F078A91DA7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6D823521-6DCE-48A9-97AC-D525E0DFC5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9937E64E-37EE-4FB8-AB01-DD7D7FB98F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DBC4195A-ADBA-443A-A7C3-AD6E23C5744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813D4900-A0E2-4CA7-B0A3-05CDA8EBD3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E23F8FE7-2508-40C3-8BEB-66A48547AD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B6A32C64-B817-4C10-B12F-EF7BDE1E1C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5DF5E7E8-DCB7-4AFD-8501-E5D5DFA908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A7BCA200-FC8B-468D-890D-D87CA3578F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4E7040FB-5B4F-4E2C-878C-EC86E2F773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B900859F-FF25-44B4-A199-58C9FC14AA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A40149FA-F414-44F4-959B-3C3382B757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5F678E16-21E6-49C3-A441-DEBC6C12DB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DB361C66-CF43-4212-AD55-01CB4FA768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3D4E69DF-27E0-4E5C-A342-5F9491260E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053F5748-4D1F-4B42-AA8A-4F228737AB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7197491D-1CBB-49CE-9F78-CD733638D0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558A3005-DFFB-42E2-AB10-7BD361F7501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6577DA8A-BF17-4BC0-8BC0-556B1E01A4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FC0955DD-23FA-4399-BEE5-DCEF0C3DD4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34E126B1-8BDC-4D6D-8279-B491B2BE74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B97275B8-273A-4799-908B-1EF935AD15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8E87C901-7D8D-4DDB-AB88-74F82D7CD8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8B4CE776-5800-4D24-8CA7-B2B8F61D5D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965D765A-2936-4CAF-ACA3-D98B3CFA75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51C0CEC1-FB3A-464B-A305-20375DE172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CDCD2064-42D2-49C7-AF6A-7C075414FA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427C48AE-65FD-4A96-875A-1AC8F41F4E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EA2A1538-6D7A-4EFC-901D-F318EC485B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07A224A0-2112-4D50-B788-1D129DBC4C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96C8A200-CDD3-4651-8A11-BB4D205327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9F36278C-F57F-491C-8518-A8FA92010A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9914C925-22D9-411D-8465-A86DD9F0CE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B3CFBD7E-B770-4A40-8719-062EBCC1AFB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FD9A61B5-FEA0-4021-A4B3-9B5DAE5C672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AECD6760-1262-4039-A30C-5C6C59D72A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A0D4FDE7-EADB-45DE-ACB9-42282C9A5C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61529AC4-F4B9-494C-B92D-E4F9605F067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60655FE3-5E61-4E0E-909F-D4D44BA36C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3177840E-C208-465A-B784-D1C0F4DF009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1E79762B-6B72-4EC6-B9FB-F263D8C018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9F1D8ABB-573B-4E56-ABFA-06FAA28BBB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BDC1C3FD-9BC6-44D2-B283-F9CF4C3B23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AFB8ADE6-BEEB-4083-B704-407C238FC2D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EEECA0D9-3ABD-4508-9A67-606FD230A75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8BB255BE-557C-4887-8377-FE34359AE91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0FCBE55B-C600-4370-AEBC-9C99F21D14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88C7205E-A2AA-4EE2-8C82-BC9D256DF6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56A7D28C-95D7-44E7-B165-B8EE08B033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92BEE98C-5F2D-4F65-88D1-C9DE1BEA2D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132F3486-E63E-4B77-900C-1D1349DD82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2E7F2E05-3EF6-45E1-A9DD-3EC784D1E9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A1D2385E-B928-445D-B78B-A6B48DE4B1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4B51CBF2-6DD8-434F-9282-E18F765F2B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BC7ADB72-67B3-4119-B4C7-A759EF36A8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AA631F0E-E30E-4027-A1D7-241F2FA5C3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ADE6125F-19C2-4B30-B896-458141973D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A45DECFD-B3E1-4042-BC88-626D4A8B25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98B17DA2-38E0-47F5-A4D2-6164F9A80B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728561F4-F646-4A4C-9FF9-463E0EB356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3F27F2DC-E114-46DC-8348-552525EA264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3B7B8161-5199-4A98-A14A-23D9FA4A7F7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7EC739F2-5B85-41A6-B210-2FA51B9CD4A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77A1DC73-1DDE-4146-919D-ABB6B01EC45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BC03ADD6-2948-4C57-BD50-68A5B964DB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E3DCC011-A98B-46A4-914E-1F484070D3D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6A43D580-81BE-46C3-B646-1505C2B19A0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B9278890-CC32-4F02-AD0D-943CFCB65A9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F0033030-FDA1-4CD3-A6B8-DE2A6C1342A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EACEA7EA-5AB1-4AB0-BDE6-75C86E09B13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B197C9EB-5019-4175-A90C-DA3FBC3224A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4F265A81-E40F-4658-808D-3732BFA9890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A0176DEE-DE11-42FF-AD6E-63AFBF71B1F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5D9BE5C1-6F99-499E-A949-4BC68CCAB37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E8E5CFFC-035A-4267-A309-25300434AEA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AF74DDB3-F98B-4251-AA83-62CC739574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B3E18907-0FA1-4D67-B0C4-B6B7ED8657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8C040D7A-0A4F-4483-867D-CB19BDB235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04B5C2EF-449E-48C3-97B6-7DFB115C09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62A4075B-64DF-4C04-BC93-F1903F4B71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C30C3739-FF80-4109-975A-6F15D95A3A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41CED711-654A-45D9-ACEB-92BD264815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920E8069-C6B1-4E5B-B5AF-5331798587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A58C3B68-6E67-4B0F-AC90-F197420EF7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4B37E84A-0CE6-4945-AD34-2942874884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FAE6229D-0E52-4ADB-A459-7543A34D0F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CEB054BF-8570-4FDD-8C6B-A19E6027CB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86516B95-FBCF-475D-81B7-48737DE0FC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E38CDE8D-0F8D-4F91-A159-89F1D60D0EE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76953672-CCF3-4A62-9F33-C8AABFDBCC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ED5948D5-1099-4765-8CE5-18357A1029E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93F2D0C2-712F-4CB3-A4E4-572C0BAD50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3BF24840-4CF5-46A1-A1E0-2792B8138A3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27F423AE-FF44-47AA-BCF0-A466EDDF60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C2D94E49-23D8-42FC-8787-3580A17524C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306EE5F7-20B0-4504-82EE-5C7F55FFE3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F960A968-816E-4448-B619-E9415B94D48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F15B9ACF-4E89-43BA-A189-F672BF252B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B5DF2706-F7C9-4BF8-8EB8-94E1778C22A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EF0CCA4B-02DE-4159-9AF3-1D08A00E15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0E1E953C-7CE2-4668-9186-00DC055A3B4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0C0F624B-0CAD-4289-9D66-A47A1BB48FE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1126C9EC-F440-49B1-8DD1-E9F20870153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694A6050-9AB9-4591-AE65-5C98C41F5F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CD3DCFB4-E6A9-4D79-9814-EDC3F8A485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FD4E79CB-AFDE-4E85-BD3E-6BFE36DD60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BEC45467-E3FC-46D1-8B89-17E64C5CFB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A720C56F-D1F3-4D53-BF4A-816FACC498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D46B8017-9BD9-445A-B87D-7B79C73114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58CCAF8B-772B-4FCB-BA81-4E1B116A4A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70C6ADF6-0B12-4AEC-A912-8694BC3441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59EFA950-BBF5-49E6-B22A-1CF3CB6E10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28DF484A-7861-4408-85C7-F6E669C946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69DF6C0E-B6DD-47C2-8F2A-48F60C0870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14ACE46F-EC7A-4E99-84C7-0E1F83835C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B6DA6B8A-9DD3-44B1-90D0-0C2F942B19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D5B7FC54-5413-432A-93B5-DAFC347AF5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D3FBE428-0763-4878-8188-8922FE1A953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044C494A-754C-4927-9133-8C865129694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8896E64E-594C-4492-8C7C-BF7A4B6DF1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9D08A19D-61CB-433F-A86E-4BAB5B62299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213F7EF1-FC89-47A3-9A07-A1EEC34D2F1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2116623F-CE3F-4B29-8677-E9DE49AC08C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5F8808F5-08E4-4685-A004-452E69F810E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2A92CB5B-07A1-42ED-AEBB-E511E459249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002593AE-11BA-4DFE-9823-7F4D5CA7F29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E9273778-4E4C-4E1A-88AB-E6EBAC756E3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8DCC89C0-76C9-4B06-975C-8EE052339E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A49B51C0-9E8A-4AC6-B737-33ED295E67A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6D946EED-4738-4C68-8330-12A7A7EE80E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7FA83A52-51F5-4542-8CFC-17E7D09D369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0EF00409-7C9A-422D-986C-D93118FAE3E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FF5B7740-7551-43BE-B54D-18FBAAC511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22732373-8A5F-418C-B564-0D54186E86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7457A3DD-0D46-4725-BC4E-80A07CDC59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C4D4EC0A-0545-49CC-BB27-BD293751FE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2632A1D0-0792-450C-B7A0-992C2C8A57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F8528151-6E3D-4E72-B659-70171EC053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FE689360-12C7-4CCA-BAA2-2BEE9E9D59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BC0A3FBB-8922-468B-B0E2-838B2D4B43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C01919FF-6544-4002-A533-BEE678DDDB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85E1183C-02D9-4024-BA89-A51336394A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5C2A4DED-95E0-4655-BEC4-D67295DCE6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BDB87C2B-9142-46B2-905F-D2C97752A6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0E4A4195-A3A9-4B63-B8FA-379D372D75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CCEA6C14-3EE8-4EDB-A35E-AFBB799BCF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BACA2C6B-F507-467D-B436-ACE2F87D9C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2A717D9E-2873-4FA2-8D5F-6EAA9DC262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EB8E0CF8-CF06-4F93-951A-4D71BC1D07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B02CA2FD-834C-49F0-B2C8-22AC46638F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E491E0C9-A198-421B-818F-F87AAFB942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DFA5AF1B-2634-4126-98C0-7A223F929B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1E2B66D9-2459-4D0D-9687-FC4D5BD035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248CDCF3-1B93-46AD-9523-4D05547739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596BAD0A-EB4C-4D69-B6CE-8D7032D0E1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E2C2A0F8-0968-4D68-AE37-B817C0192F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276547FD-6284-4FF5-A813-B720B6235B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5400A29B-5338-49DE-AC3B-4D5B046EA7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D7473C5A-E280-404E-AEBE-0A28363913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AD0629B2-EAC4-4101-92C4-6B19E3CD09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6FE16169-A9D3-454C-85E8-4F4BEFAB2B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A30A5534-597D-41F7-94E9-D6E0C84D34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B28435B9-1FEB-48D5-9DD0-0D0B1403B8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26E4F528-26B5-4746-BEF3-A74FC24692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EDB763A3-0608-4370-99E6-86CFF19632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1611B639-E4EC-42F5-A714-38E5F5E1DC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F473FCF1-E7AE-4FEE-BEBB-349A1CBA99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6A2FAE71-FA75-4871-9705-C985CBDE8E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27546AFD-A69B-4D95-B402-8D44D12B20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33F08A79-819D-4AEA-B603-06139814BE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14C15741-D33D-4F44-A464-E610AD0CF2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FF66BC9E-4619-4960-9660-0C45435F70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08B520C8-7DD4-4612-8A98-D0A5043D35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4B4D85A9-A66B-4A47-8EFA-3CFEEA5BA7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5B44B674-33BE-4948-A302-F0EA66D1300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7DD8BFB6-E568-46D7-9099-A3E8A5C5879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76509E02-C221-44A2-87FB-3CA00532F6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701C8ED5-529D-482C-A6E3-1BE4700A899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F9E47B75-6089-41BD-9F31-4E302CF8B1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CB96A5F0-D4DC-4FDC-AB94-957E1341225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F46D5CDB-4AD3-46C0-8204-C7E8F5CDD6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71226CED-BDF5-4E3C-8DAB-AA503380275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6596085D-D251-4999-B792-6952B8575BD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29619E8A-B9D4-4A7F-B8E8-3070D2B52A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6333CA66-87C3-4716-8376-AD121C0035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F7CE0376-DE80-44EB-AFAB-862874B75C5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F2A0027F-FD48-4BAB-AD58-62725EE896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E4876C8E-0ABF-4654-88F8-315B7289E6A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D08C8E45-CB20-48F1-B790-B34CD045A55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4F3BB80F-0F3D-419F-8120-6D824B0B03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F1178A37-A927-43F6-B40B-76B50EF3CC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1FEE1434-D9C7-4420-BE35-BE96765637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E44EB31E-12C0-4263-A24A-C527C76273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4F3FC95D-ED8F-4680-A9B7-7C90492EDC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2F393BB6-C61C-4BC0-905D-671DFCE4313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1CDE98E0-C101-407B-ABCB-5EB5087150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543B4F5A-53B1-47BD-8B3C-053875CC85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C5476CAE-E4A6-405D-AB38-C11EBF27DB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B78D280E-6141-4658-B536-CB8D4411D9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BB9EEB05-A35F-473A-AEB8-4D078F091C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E78E8A6F-76E2-4627-B59F-8A5F86BD08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EED0010C-76B5-4EF8-934A-C12848711E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BFB18439-817B-4365-8936-DC32D1788F05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2459FAC3-FFDD-4D1D-A9AB-727CA5AAC3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BB5F803C-ECCE-4970-B947-C7AA8C6E71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AC65FEBC-BEB9-4749-B753-F497061E88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48F6FA04-6873-498E-85B2-55DE589091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AD7C3CA7-8B0C-4A87-AD39-0508BDCC51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C2BC7875-727B-4A61-8360-5772CA7092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E4F702E0-951F-4AC4-888C-950894C3E3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539D0D10-B3A9-4356-98A8-5ECF42BF82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513B2F96-EE92-4A07-800E-737C8A346F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D6F9306E-F862-474B-9255-48B9F732D1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F932EE70-AD19-4125-BBC5-6CDE733E15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85E8D115-3FC7-44C3-848C-DD14C895DE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B9D205C4-3E12-4349-82FA-CB3D0505DB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1322D172-D3D0-4EF5-9BC3-09CE5382A45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95EAB9AA-CE1C-485C-9B8F-774A4DAE65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A8F045C9-39CE-4554-9C8F-3D54852A0C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3362E11C-1322-458A-BF2D-3442230553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463B6C2E-3BC4-44E5-B2F4-4D23691DA5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B192D4DD-BC5D-44D1-B37A-46A56B55FD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112E9EAB-33A3-4155-8004-D7BF1AB577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9B039C97-2649-4821-9483-1C6A658A0D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61239BAD-6DB3-4EB9-87E6-7712EFFC37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5D569A9C-0660-4464-BFB5-490C172A8A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A553D759-072E-4DAB-B56C-7D1EB336E1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297A9231-E9E2-42E3-8C43-06B8CFC911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1EB80F5E-67B6-463E-B309-E3F0471182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CD4BEE04-F240-4A00-91BF-EA24A3D530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0EB918C7-A65C-49D9-8905-506F024CB3A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34026D52-C51C-4FF0-A13C-664C7D0D327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71590507-8182-41B6-93A7-3E045C804A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77AD7E57-F1B7-4622-8929-CC15DCA7FF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55A79FF0-610B-4BEB-92E6-2916CED0246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FDB9A691-4AF1-4523-9E19-1DAADD12D67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1867E7FB-1111-482B-B0D5-439CE81F6E9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F3BF318B-22BB-48D6-8734-95D373F1C3A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3FB26FA6-93A8-4C1A-A0F4-2005EB9B0C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99459416-FDE5-4750-B138-EDC9886194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B953D468-AD4C-488C-AD91-D6B1C81390C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315092C8-7A97-478F-9BDC-FFB129443F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B945AD49-E553-4363-8AA3-9AE5C049A5B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B760CABC-1E9C-4BA0-B8CE-8843BF875C5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14C5395D-127B-4882-BBAE-412385BA35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E01A27B5-9492-4FA6-9C30-33EBC403E5C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13B9E6E7-47DB-4B58-B8F4-4EBDFD489A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B8C0807E-AC7F-4C1F-AF54-48905B74D1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214F3551-B410-422E-8F81-9BB654A35D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CA4C32C2-5340-4D24-AA1E-3BBC17CC82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64318FCC-C547-4402-BC99-B0F4D50A4A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672AA38A-13F5-463B-8325-9A78CE06A39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BA4E50FF-E89A-4CD7-8A99-79220AE58D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7E6EEE6F-B430-471D-A3CA-27423EC8A6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A7F64386-DD68-430F-8AB9-2F67083101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94DD4E21-2CE5-46D1-978F-B62F5FDD02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EF74BD12-4A6B-4F5C-8C59-00D2F5C99F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79362152-5404-478E-9784-7D2DE6C7E5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3B422DC8-9366-4555-A9AB-63955FAEBC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B7F7EB4F-CEA7-457B-9EC2-FCC8C201B1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8FA0C896-FC32-4116-941D-00039DC8BD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CC208A71-3837-41E9-9EAC-BE160B1875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EEE95CD6-7C0B-4DAE-968C-7D4E2B139B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B4419975-EA92-4402-8F4E-E4C2DBEC0E5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FD4A67AF-EF60-40A3-A79D-EC14510CC9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EAD2543D-D883-4772-870B-61F664DD82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C9D20CA1-636D-4934-A879-B0E36DB3AA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03D40A4B-2D40-49AE-9D5F-06F3C838B32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65361494-5AFF-4E52-84C1-04C7822756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35BB521A-6599-47EB-A410-8C4A6EC9E88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0FD3C509-350E-4131-9891-C73624030A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C6E25605-B570-426F-9C42-B6243678CD0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1F75D8B0-EB39-4996-810A-3A9670AC221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91B528EC-4D45-463C-8E18-11C5E51C58D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CEB5A54B-A31F-487A-B93B-E107E1E417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81E7AD98-40A3-4B8E-A6D4-8CC7D5DBE9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ADCA505E-77F5-4D2E-ACD5-A06F0D4393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A80A6546-F490-410B-81B9-77376CAC28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ACE3DD3A-E8A1-4A49-91EB-930F2FDFCE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D5DBB3A3-C1ED-4B7E-949D-E23FC301DB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2691F4D4-BD08-471A-8FDF-B64E07CABD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B596192C-C996-4949-9B24-B8818F8A1D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82C261B8-03F4-4AA9-93CC-9DCA29A5CB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874F301E-AA87-4CA6-B86D-F1DA1F409B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ADED1C6B-78AE-4051-8CAA-A02D7AFEFF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3348D8E7-AF6F-406F-A449-0C3DE17CB9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83A533A5-4639-4826-9601-05A6A2CC96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61115754-037B-4FCA-BC21-70A0F46701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DEE761E3-F048-4721-BEEB-3EAA3B0A08A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B15BE19F-04C0-4F46-8656-E54F27A1359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9B3CECFA-FEB4-4855-AF62-E9F69EA15C4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B1FBC42C-6EE5-4341-BC0A-B838F2303C8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C314B543-08F7-4EF8-9624-52D2C5B8FED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1ACFDE4D-3543-4D4A-9FEB-259DA39B9A1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B3D59C44-7771-47D7-B88A-6BA5E0E479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EB939A25-76AD-4524-84D7-22F1CD753C0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349DDFD3-0740-409A-8EE1-4DFB94A803E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9C045C1D-F901-42F8-BF65-5B6E9A04DB5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8C2CB20A-07E4-4D5D-80D3-E059B1C028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9C0E9DFA-3E20-4B37-9EC9-C916FA38C38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2FD7FD3C-C8E2-4020-B1BA-D98D851B8CF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0ED30E99-36C0-453F-8C15-AA9BD0557D9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2B19D555-292C-4540-83D8-706FC1C3D58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D7D27264-172D-4B53-AE86-650FEDAC22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0932C883-7776-45F7-89CC-C36EBFD33E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7A42DEB1-C1BB-436B-A544-77F9607974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D368C184-3E55-4972-AF34-7F94A54D5F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68A8DFF6-5378-41EC-AFE1-3AC92A03D9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F8813BA5-48D2-44E3-8544-60BB32B79C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4DF37E89-63A6-4547-B00E-DA9AB5BC38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93F91316-B62F-4C26-9BC9-0C7A57C04E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697D5420-652F-46B7-95F2-B0B9EC0B7C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35BAF275-7789-4EC5-954C-5021F74E20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E0C7BE5A-CEED-4672-A606-720F5CFF02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483678C0-6B37-4BE3-B2EC-66BB9CE6EA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777D628E-6850-488D-B9F3-0DC85E0AEF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74C453F4-06A0-49B9-A876-5BF6B8129587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3E316573-E0A3-4FAC-AC46-7629B3E872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8E48BFA7-09FA-4B0B-8391-32707446879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38E2C3E0-3302-4148-AFD9-46BCAEA66F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A4D511D8-07C0-4590-BEA8-B68E7EE4CFF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E593D01F-E42F-4711-8752-70291BBEC2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3A1FF8B5-4D8C-4F24-B85B-496081D82DD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27452762-A3FA-4ACD-8687-017A17E150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A8B7DA3C-60FB-4357-AD6A-3A528823AAE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242690EF-8C9D-4CCB-A7DB-22528FC6EE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D108ACD4-4744-4319-A1B8-5C752B34576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D2FF59E9-3ADD-4B7C-AF62-641CF1F9A2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DE12F434-4EAD-4B17-B21B-79D6F0CCF64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4FBFD31A-9085-4C55-BA91-D676AE6E705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56F9821B-D2EC-4152-BB53-140EBB07014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39D69284-BAA7-41BE-9A75-FE3688A5A5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56849A22-0B22-4B93-8DA5-24128212E3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0C625183-16DC-4A00-B259-F75D39916E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97D11859-354A-47E4-8F8E-8BB4C566CC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C90F6AF9-1033-4874-BE0F-45E8A3DEA1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BA0EB2BA-DA2E-4F5B-8681-6FFB054973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E47002AB-AE1F-4CAA-A639-33C5964FBD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028B12E6-431E-4EE6-A39B-DAEC51349D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9F9ABB39-A00B-43B4-92BF-BFAF8927AD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9D7BD3C9-E90E-4D1A-97D3-85AD4E2747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3068BF24-62B7-4BB4-B98B-5E67C401A9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11A70381-91CA-4FFD-9F26-8033252108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81034B14-3C27-4709-AF0C-78C9C88768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44C6BB1D-4760-4966-947B-637C4A762F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0E7B8CB2-9C2D-4D6B-AAF2-88678C318A2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F87A470A-C5D6-4ED5-A52E-24B22DAF19D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654AB378-6DA6-4F70-AFF2-B42DB81335B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1544B488-1CA9-41D7-868A-B655C42E9CC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778C386B-D3D5-43CE-B8FE-0A4F0252FD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73FED56E-893F-4D52-9607-A5D90606B85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36700144-8087-47D6-BA7A-E8B60CB9DD2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FAE6B92A-46EC-4BF5-A87F-EAED14A2F46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0E2768F9-5241-4C66-819B-DECBDBF60BF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DA982B33-4343-49F7-B389-BA5DAA974C2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B8145715-B7B7-458F-90C0-CD745B3933A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3DCF8811-653A-43E0-BB98-AAE64A3121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5E10F63B-B2BC-40F0-B2C0-F38BC758A9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9FF75D92-9456-4CE9-A490-4E245BB22EE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9A085E53-FCE5-40B4-9D1D-DBEDAC7A2C06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1CFCD0B1-36EA-482D-80AB-8950DEBA23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94038053-591F-45C3-858A-EAE74BE4F8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F98B76B0-DB9A-48DA-8883-0B53A6F31F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BE46058A-C2AE-46DA-BD0B-C3E0C0AF59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4B1D62EB-72BA-4CC5-B848-E9E5C3C28E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265854A0-A801-49E7-9998-99EFB89FEB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40E683F2-64E7-44E7-9385-047D24B17E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954D3596-D8BD-413D-ACF6-B1B05A9B6A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24CC8886-2458-4C14-AACC-1928E8614D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A08810E3-797A-4060-85DB-B1248F6DA2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AC5E60D8-7F1F-4087-A040-4549E3D39F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1DEF5413-78B4-4D5C-BCBE-67A460A657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5CE5919C-C481-4131-BF68-C200AE9315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56400B31-107A-4762-A29B-4F6C4102E3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B0A58DBA-CE0F-4041-9373-C472B60D26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D77449D9-6E57-48ED-850B-A6144517AD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7E045EFE-941D-4DBE-8B09-ED620233FFB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4577A7AC-BCD2-4F54-B28A-90E384AB291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69E2E139-505F-4699-AB61-F9B0F23C2D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206C35DD-7449-4959-B57F-79A0F43FBE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172DAFCB-41CC-44B6-A512-C829CB38401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C38D3B0C-D57A-4607-9CD5-4E0D476448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FBA7F374-C5E0-4177-A43C-12683B2474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3EB42FF1-F9CB-4EA0-BFC4-916F46E9480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BCC78704-D79B-4F09-AB42-33ECA20BBF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DF07AACD-6677-448B-A52A-D12E4302D3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38A0F232-9DC4-47B8-8DC7-0940D98CD22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10F57408-8A80-41B4-81A7-66202958172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029CE2FF-961E-4C4E-ADD5-84841BE5801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200D2AAA-E14D-4D1A-B20C-DCA5D6BD7E9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2BDCE040-A315-48EC-AC89-BD60D77AC57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A0AF7165-E5C3-4DCA-B3D1-F52AAE1B0E1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8F72C627-A7E9-4C63-B4D0-FA9B1E1793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CF6311D9-2DDA-42B0-B0DD-C4D479BEDCA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EA7B01C5-9D3E-43E3-A1FC-B74F3724E3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BA360577-0A6D-45B7-A976-355226848E9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56AB0688-3E3F-4586-8694-362B12A15C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8D0099D3-DA8F-4605-96A0-CB7AD01DF68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785DB1EF-B539-4298-B65F-983C36D33C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47F88CAE-8BAE-4A56-98B3-6E5922CB949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16993120-14EB-430B-824F-5430DD632A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2A9366B6-1EBE-4E6A-9750-FD709576716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CAD6DF64-7FF0-41E4-B571-420FCE06506B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B8085137-5DFB-4A72-A02F-A70D398144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267C2A64-CB45-4890-A90C-037D87510AD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A1690259-DAA5-402B-8095-D0D32B6067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F828DB2B-8DBF-44D9-A7D7-FEC2B15CAC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5EA6C42C-202C-4C54-BE0B-4553D5B2C8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BF375BD6-1DF8-4F3E-B67A-4B1B82107E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3FA9DBEB-9D6D-4508-939C-7C5DEA4AFD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77148217-6297-4B71-AF4F-B2DB2458C4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29B692DE-5021-40F2-A87C-7C9E77E8B6B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0FC074C7-4FC5-424F-AD4C-6D05D66EA3A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C6BD793F-803E-497F-A94F-9413FFE8F2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BBB97E87-45E3-4940-AB3E-97CC41FF9A8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78832F50-F65A-4818-9239-3ED013E61D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5C9327FC-F6E6-4274-A591-EF660AEE2CC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61FC34E1-9760-4E4C-B2E6-92CEC130DA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7024D78F-58C9-4FA3-A2EF-268E79FDDB7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47CA3AF6-7E10-41D7-B820-B880635BACC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7C33B3D3-764D-46FE-8DA3-EBD70306340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31EE0C69-E354-43FD-B5E9-4246DCA38AD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92E963CA-008F-445A-BE0F-802B5D8E1C9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A20EC2A1-EAAF-4E9C-8683-EEBD723BB1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A2EF2172-D3DE-43C0-93DB-53EAD4F803D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92AA40C0-517B-4A07-B825-3213F7792F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A8E158F7-C343-4DF2-908F-BBEAF04CF1B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7410F2FE-5391-4E6A-8D25-AFF09F5821C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6AC7B0BD-876F-4FDF-BC4A-70DD0B71E71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330AF54B-FF7F-40E8-9402-2E6A65C51F9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52BF1DD6-6049-4FAE-BFBE-4B1B68DFF225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94344E30-03E4-40B7-AD37-F8A7C54EFE8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C315D658-FF73-448F-9EF1-012DA9873E2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5637233A-729C-40CB-AF21-5FD42A5B6A9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FAA124FB-721E-4F9A-ACFE-92F4219F42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EFC9F7E1-1C52-4C1F-96A2-4CF082DD69D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6AEE3587-9FCC-488D-93D1-7A47E50F1F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B4F0A988-97CD-44A4-A18E-8107E8EB4B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094DB755-B10D-4B1A-ABE2-C61B6D999CF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6D3975EA-E5BB-4E3E-A3BA-D62EB08A08F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59B06E4B-3B09-4261-9999-B8E668FF1C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3BD1196F-230E-4BF6-8486-B1A4F22F19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9A5EEA17-2155-4D81-A1DF-63F17D18EB8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754B2909-4402-4DC3-BD4D-D5C33283017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0118AD1B-295E-419C-85CF-57D76D2CFB6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4EC359E7-A791-422A-9AF6-7EC1B21B5F7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92C25356-D6F0-4D3F-8FE8-666EEC49C1F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F3829AFA-D250-49A2-9EBE-CD82D73A71D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0DA0BF3E-0E9F-43DE-B599-92B87026826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E14279FF-D930-407E-B0FD-02E0EB01D8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25EDDE18-D9F2-4C39-A37B-E51458DF214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5F7B02F7-8A80-4323-A074-2919C856218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952887E6-E299-4E3C-9865-22C88F113CA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7392A5DA-F7D2-4CC9-8687-E37700C118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8FBEC356-9C79-46B7-93B0-A85775C7079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656896D5-7177-42D9-B4D5-5774C153BB1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601324DF-60DF-43D5-BBF9-29D83DC1C11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7E3013B8-599E-4190-8F03-0E9E9490D4C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5833947C-D23F-42AE-8E03-CC619F1FCC8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4F3F4EEE-5A0E-4BF0-A1B2-7FAA5BF7CC46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4A9D4DB0-76B9-492A-A7E5-86199D184F6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198E6529-5E7F-448F-96B5-028952F16D2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2C108C98-5D37-4616-B7A1-23C563E00E3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300A239C-6ED5-46F2-947A-C010B23551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A65BD6B8-6257-4474-9CF0-E523D8E0D1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70D3BC32-D212-4730-9232-938E7DBAD3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8548C99A-1DF1-4D29-81E1-E61DBE9D14A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85822CD5-E1EC-4810-9799-30A5A67ECE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CF5855F4-A67C-4361-9B83-0FA2EAAA0B7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591F64FB-0B52-4AA6-85A8-D55538CC53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3A18BFB1-6AAA-4E9D-A7B3-1CEA80407EB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9B2191F2-F9B9-42BF-97A8-4F1EB34A0CA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BF814F0B-BAEA-4998-9989-8B265E7F6B6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EB7ABF66-3DFD-43D6-BB5B-36974A9B8B3F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E1D00E46-3DD6-47D0-8401-CE80254AA0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8BC08D34-31B8-4DF4-B708-733EBBA78F8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ADC429EB-621E-40CE-A7AB-D58FA16336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97DDA7F4-DEF5-4152-92E9-F229C07C7E5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29ED8D2A-41A3-4F16-8FE1-4E3574CE9D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9636826A-AF87-4AA2-9322-CD500FE40F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3CB276D6-615B-45DF-9959-7ECC9CC801A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34D9D081-BDE7-4FB8-9A3C-79D4D8475A0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7CF4C2E0-A95E-4A9B-BF15-C03E4F4D43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55036270-D3E4-4385-8436-4791514DA68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A1AF2384-036F-432F-8E27-B182ADEC4B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7BC530E3-6208-41D8-B46F-61509E90137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1FB3152F-6B91-4109-9500-4B740403F1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E61DB1CA-4A16-4D67-B4EF-C8BBCA68BFC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9B8C50C2-EBA5-472F-8C9A-C05DBBFE881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21D49254-E081-4DCA-AC97-C3953758642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D4E6A26F-0A68-47DD-8F59-D4FCF954DA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1B4B7B8A-681E-4F62-9EC2-74CE9742D5D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D543E273-B902-44D5-B202-569F3D2EF00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EC1E4757-B9F1-4685-AFEA-8328C6DA573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3EE176E7-8500-4CBC-9674-C8BC6ED2B92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0DB96C17-A8DF-424D-B06A-4585080CC87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51FA5EE4-FB2D-4250-A395-FE792C005FC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8190D1AB-FAC8-4381-B545-8D027EC9302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DCCAEFFB-0993-4FAB-A2C9-7ED8443BA6B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F8365664-74E5-481D-A9F3-0BDD56267EF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0BCE5AE9-DD63-4978-AE84-49020A97467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A252D69F-53D2-45C7-889B-82656F73B95F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912D505A-AD0F-4627-B17F-0079E8DFCC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5828D4E9-1332-44C2-ACAF-55CB93D31C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ACC6B936-5782-4158-9295-429AB15D815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090D1383-37E0-4977-A60A-D252589318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1E2EEDA1-083B-449D-89EC-DB0C0F89B66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B4C7CDA6-8929-4362-A4E9-2671CF3FE1E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117AE809-4B41-4D4F-B6E5-11D61552B9C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C52E8D8C-3D69-4E4F-ADE5-29DB54CC20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EE788421-2580-4AB2-B1E9-D0305AB088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4A4E8309-A93C-4C72-9B96-40E64F5BD9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EC8C018B-1A14-4964-9669-9BAB08883DC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B7EF02BB-584C-41E4-BE6C-6BAEFBC8FAB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25FBC42A-8531-4602-AE2F-9037A3C02CA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0B98E576-8FEE-444F-B077-F03A90542A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83217973-BD89-465F-A0C0-031781DFAED6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930A3EF6-5D8A-4D54-9C8C-AD3A325A908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8CDC3A9B-42CB-4327-9ACD-81C2E22EDF2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311A90F0-3827-4B32-8102-5946C5594CF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8E9D0AFF-8888-4942-A14F-9F99C4DD9DE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38528985-854A-4182-B6D7-21FE70F35D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055CE468-1EFD-4F17-A455-A1A0824264D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5C7074C2-D5A0-44CE-819B-706FE3F72EB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E78D24D6-DE32-49CC-8DD5-4B283B6A067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23FF4F6C-B8FA-43E3-B028-C50E24E5E38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EFCD1E33-A151-44E7-B774-BB92322C02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56EE5AEE-1945-4BBC-9D1C-3765C63CFF9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943D0AD3-CF19-4699-99B4-122377BFDE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8CCA973C-2DEB-4458-B96F-847B77668FD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E2BC188A-5E6F-46A1-A9E1-00E892C9997C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C39B6A24-75DE-45A0-B4D3-C797379DFCD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A41B43FE-9DA8-43E4-9402-68E55D0703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D19DC401-B0F6-4B53-91FA-0DB98140196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E5EA205A-AC50-45B7-B18A-E2D244C58B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137F4F72-108A-42B7-94E7-D7C7E9B0555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60C4F570-0E40-4115-8213-36C9E83CFF5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884ABA3D-2D67-44B2-9622-6DA9EBE5CA9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077EC873-C20E-428B-BE27-ECA8DA68E7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61A7A01E-E794-4D62-9E0B-034838976E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96FD1525-6BE1-4D13-8CEE-70B96A074D4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1DEE46A3-617D-412C-9C07-95D1DFDACA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B87D90C6-2143-4F8D-8413-6706574701D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E395CD1A-DBF9-4291-A63A-B767DCA878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2F3915FC-9C8E-45DC-837A-63A1A333250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A8479A02-4C39-4950-876E-AB0B784695F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12EB1A31-17CA-4B1F-B4A8-76554937DBD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6F10ECF1-B0F4-4628-A70C-EDA8D7E08DB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8AE1C119-21FD-4E66-A7B3-9B0B0B7854A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C1F0CC94-315A-4EA9-9756-688DCA6315C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B965B904-5C4B-47A4-922D-DE7F0C768ED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F1675586-F78E-49E5-B231-F28402A408B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B0553592-1FA7-4416-8A75-196CDB5916D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09E73BB5-9671-4D15-82B9-878CE78C6F6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4949114A-C847-42EE-BBC1-354B2781454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FF503C6B-FC66-4BF4-8B63-94386EC6E94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0C4C4195-EBA0-430C-8052-C3FEB074BA3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B7435CDC-0858-4963-9549-3849E68B535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3E74FD55-BC90-4BC3-94E9-3B0DAFCFEA38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C0D6D018-A918-4910-9F37-F2E9F67AACE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2A6A3F39-B79A-44CB-BBFD-4127CCA5DB9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85FE2E37-2D30-46DC-8D90-179B623A66E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3A32618A-D1E4-43BF-8440-3EBC144D26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B9AE0171-23CB-47FC-A044-163CC139BE8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07C41C52-A711-400C-8220-D92E3C6D909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EE597A8C-B88F-45F5-9944-415146BAB3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8F6F4DAB-98E4-4440-AC5A-5ECEC23DE88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2E657D36-FD57-410D-9565-6EEBD33BD99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3649C105-F9AA-4EC6-A776-DF3AA9F8AC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641CBC7F-0732-43ED-AC3A-51491C7E856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0BD7D2CA-88B7-49B4-A1B9-76BF2B981D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BFE907E2-26D7-4D27-8E5A-706F3751705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7ECF6597-88EC-493F-A525-DC64A8E40D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3D26581D-6A7D-409C-860C-4A32AE84461D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DE91EA38-A559-4EE2-A3D0-337CAC2290C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D82799F1-1983-41AA-98F0-9E4EE5D4660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102FEB37-0FE1-4DA9-B880-3AB2E6CB4A5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5C6DAD02-4C3F-4EAE-A9A9-8A57F73300D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F5D85519-CAB9-47F9-BAAB-1DF38378ED4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93F89844-A571-41DE-AB37-5E09863DFDC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BC77CFD8-4461-4965-8C8E-F15CBCD1563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8C4F963C-8DF8-484F-B75C-70F6AC4A36D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BD618D9C-E8AF-4CE3-AF65-5F0445B393F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670510EE-556B-49FC-9BBF-A39A3214204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E894C0C4-8DF5-4FD7-8A11-3ADE87E2388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ABE50E98-3D0F-451F-98C4-E425ABBF80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1CF64C32-0493-4C9C-865E-71BED9BE0AA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49B79E3D-8D85-41D1-A647-789E9D2BF83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377B1FBF-5BC7-4CEA-8301-AE6A9AD375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6E1CF763-EDF5-41DA-8A0F-E66E5BAF52D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636891FB-3995-4A19-A39A-19D65D87E2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FF1908EF-8779-483B-8700-BA3C1B736AD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D59E3D0E-C296-4EF5-8566-353F1E44821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EABDABEA-161C-4980-81F3-A709C2AC75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E86B0479-D495-4B60-9B13-0E8EE235389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C5752CE1-5099-4ACD-83C8-465C84B4FE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E1C73F58-6DF0-4D7E-A5C6-893A95BF7DB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B0D67FF8-7C6B-4933-8210-AA48736B8E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BEB4A5D9-47FD-47CA-A3CE-C8100F5201A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507DA794-6CB0-42D4-B15E-C1B76898CF6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8CDB367F-6721-4E6E-B576-BE955F3260F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897E7319-12A0-43D3-B597-5D5BD44AC1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5D53546E-7A7E-46F5-8C01-C1A9829E7A0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04F82F91-958E-4C53-ABF8-4BE389F99A4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4BF21C58-18C5-4246-BBC8-6FBD997A1B6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3B5B1D5C-46AC-4586-A597-FC49A06FAA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707D21EC-FC9C-4336-98CA-F593AE9ADF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19DC462D-D59E-427D-B806-9CCB70EB722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619443FD-A89D-4B2B-BB33-83BED248C9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6E3E8F2D-A828-4D0C-ADBB-329808A320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3DE12179-36B4-4655-9305-60B3C0AECA1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34DBCBD4-D845-425F-87BF-2AF70997291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2BA35BD4-A86F-4B71-849F-026DC0E6CAB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EE7150BB-0B5C-4D43-9493-62C3DAD45C2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F9890755-A00B-4931-A711-69EB4EF80E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39CE35CB-BC2B-4295-99AC-0D9A8841FCD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98C2A6B6-A712-4D0A-BD02-381B77E9F98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D18760D1-D83F-402F-930F-6DB6199070C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A6A21938-B357-4B3C-B41C-93C74C2BFA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227F840C-A649-44BA-B185-E6B399D2BE8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35D48EED-88B4-4E5E-968D-0CD51A7225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B5657614-0F61-4647-BC08-9C497E63539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73732F43-B071-4B72-8B8B-38765C3A80A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ECA3C895-6398-4002-8102-A8EDAE6C62B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60B4662F-28F1-44D3-A981-5841E7F3FD0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55BFBE6E-79F5-44B2-8652-C17F52D5B08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8044EF89-BF75-4479-9214-47D3A81D51C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9168977D-BAEF-427B-B49F-9E5E9DED783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BCB39831-D4ED-45F3-830C-D73E32D61C0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C30F3B18-BC9D-4CD0-81F5-A6CB8F042FA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0482FF6C-DFAD-4668-BB84-D21B8115FC57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D00A366B-E91B-472D-9280-C9ED050F1FD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F05DAF49-3F6F-44AF-8B44-C50297D46C2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35BB10D2-7085-433E-897A-D0EDB4239C12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968492F9-FC30-4E23-971B-A58B9FAF58E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A8F12D44-E62C-4F28-81CB-A9C5582076E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20E97F2F-ED44-4B16-A784-6842ABC6915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A6B6A392-1BB0-40AE-B3BF-F94FA8B4520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2CB76E3F-D699-4F61-BBF3-A68D28D6F57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AB6A92C2-585B-4E7E-B4E5-5F05C48C06A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F112C8BD-95F6-42B4-B4D4-935E314F483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97724363-4748-4B2F-84F3-DA45A790B0FA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D91C2A3B-2B99-4FA3-8257-04AEE803C9E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ABD66383-A50B-4D02-89A2-E54965A1CD2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E1BD4526-7ABE-459C-81FF-9C5B484ACD6C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BDA9CBA2-3F24-470D-884A-F0940E5BCA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174EDAF9-2062-4A2D-ADDE-41D2546A165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65F13D19-067C-4908-A822-F3CE184BBD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11449FC1-0293-44AD-978B-E474367B9EB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236DDCF3-2921-46E0-81FF-933DE1D85C3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CE723B2E-BFDC-4108-9ADA-A788D2AD9F5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1E96499F-0C95-4499-AD6C-F55F70EFFE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03234C32-712D-410F-94D9-E745A247A6D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23A9E345-10F2-4654-ADB3-1D2D801715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26563DDF-DACE-4B51-980B-637712CEC10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6124260F-A463-4AD9-8A5C-E31397C3CEB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43235AB2-2E28-4A1A-B129-A8A6236A72C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5D2F276C-F0D7-4C8E-9DB3-EBFCE34F13E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56D28F3E-7918-42D7-8E1D-BE6FEA309453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2D11F06C-10F8-4D2F-A1D5-8211195A64C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CF9ADE8D-2F6C-4FD6-8496-96C829C8BC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3A616D50-5CE4-4E27-8264-8ACB03BED9E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E9D13140-1D58-4966-8852-25630C0A72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CA136CBB-6EC4-4590-B83E-A0206E57A6F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360FCF4B-995A-4EFC-AD97-14006D8F7B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7839EBF5-CE17-4B89-A468-9E390D3202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F84EA163-1A30-4108-A820-B6FB5661F97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10DA5974-7B97-43DB-BF32-C1E0E43C3F4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F8ECB32C-A802-4857-AD2F-CA6FE052E2E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20083147-CA11-497A-BFF5-8A62FDBB4D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08624510-1541-4BC6-BD2A-70F3C1C8B4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04F13E64-4828-43DD-9141-37397EC32D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C2DB719A-FCD5-4F1C-904D-D61AC24D37E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922D1D72-B1B4-4D19-BC8F-3AB5F7D6B3D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CE7B0B57-879A-4516-B0C8-9934F24A474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CEA4DC8E-193A-4DB0-B4BC-194ED269C4A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24F936DB-1FAB-4FF6-B79B-EC77516CC29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663E7B35-30D6-4768-90F2-38E816DE778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4E8F85D8-9426-426E-BC3E-2C088142E83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70952526-0D16-4515-ABDA-BA69EA25877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41699C86-328D-4E10-960F-D8290276FE3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56667EAB-5B7D-4242-8F7D-4168E790DB3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5A9BBDB7-94D1-4419-84AA-33D3EF00A79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A3776B6A-9DE5-47FA-978C-8A858DD759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00B2EB4D-839E-45CB-B0F5-5AB9AFF85D1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5F6DBD59-99C5-4BED-B1AA-26B28977D16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B3BC3D8E-B7CA-498C-BB1A-7F74C2875CC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EF092DEB-F7A8-4619-9A7A-878FC4390566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BFDE1E9D-63F0-4EA7-A49C-F597BE77C31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73BE2194-D70F-4736-A861-E0D776C988D2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0F94E33D-8490-43AA-BFDB-E21BAF34A23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E793BCB5-0EF6-4528-A2F7-DDC6847248D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C94A144D-57D6-4969-AFB9-03705A17B4F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CAE73ADB-77D1-43CE-A7FF-60707E96BBD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B59B61F4-B4BC-4A60-85E2-D954BA730F7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08CAB2AA-1C96-41F5-990D-64857F65502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946F3650-4C8D-4DF6-A569-A2DB7CB42B1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0EA9263F-71BF-47FB-930B-17583D8447C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E2A6DA90-8451-4DA5-A804-1B99EA1FF2D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0F32A01A-D50C-4AC3-8AE8-984590B6656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D37E0D63-64BC-470D-BB1F-EE6F94C6E3A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BDE237E2-4B56-4A7C-8383-612A1233E582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65B77954-B472-4F57-BF54-B02661147B3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19562C80-7A13-4D6C-8912-AC484253B86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DF8A47DD-54E8-465F-B1C5-09986938A75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D8E5B833-DDE3-442D-8853-1B9203ACEC7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8C4E4C85-6E47-49C7-B681-CE3F979B2A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ACED957F-2339-4FA9-A3A4-C20B2B002DD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B185F568-957C-41B5-A115-ABE352108B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8DAC6C7B-CC73-478E-884A-ACB43307C60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E357FB0A-E1B0-4F6D-A8D8-C2BD0D132F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BBAF7FB7-B14F-49AF-AE97-9687677D632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82A30408-F449-41E9-AE71-191D9CEB41B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52FB12F7-EB66-4343-93ED-926DEDFB5DB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1562D6BF-9AD4-4E34-9495-8B688D2350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BDD95301-8E7D-4524-8650-D24F93BD7F8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3E3A11C0-5238-40A5-BF85-4F76C4A4CAD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BFEEC3E8-84C8-49E5-B7CA-933EA955FB1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20D9BFC7-8541-46F3-8DA1-AB821372741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63BF1EBF-DD5C-4C9E-A145-44D184EFFA7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617A13D4-301D-45E9-919C-983F3A169BF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5E922653-8C36-44CF-BB2B-298F47E446F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ECF37D3A-FB7A-4BC6-9001-A0F6D83E8AE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479B6D0A-1679-494B-ABE0-EA535F7D573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2E5EBF31-8692-4161-8020-C493DC7B63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AD56C1D9-681D-4E8D-9430-38DBD3B3F34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54F161C1-804E-460E-87C2-B503A7942A4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CA752D66-E4C6-4165-842F-C1A62E88DF0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1A7656E0-EE77-4741-BC8A-D0F5E9AAFB9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79D06F9C-1C2F-41B9-8DA0-7A96F247D4C6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AC5A60A4-AF7A-4E12-A2B5-A8F685F04AB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8AE03299-F3BD-49A0-940C-AF18C91425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A4AA84B5-F204-4059-AC9B-0864A25103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41071735-9D77-4BD7-8079-ACCB0610BC3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AF2AE62D-D95A-45C8-946C-8F0441D6C2F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0FE0A377-9A21-45F6-A518-D126632EB80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C225D384-BE6B-4DC1-B589-A0EAA7AECBD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D484C219-7FB2-401B-8C0E-574F6453D0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76DFD86B-3723-4A4A-B7D6-573A89ADB7F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92FD6AF1-FACF-4514-B94D-A555360487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2F05F78B-681C-4163-9F40-82949588C6E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6286EB2E-9ADD-4780-B6E6-88128D4806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285CD9DC-82DE-4397-A83C-95BF1B7C41D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5C446C45-D297-42C2-AE0A-C11D8567BC5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099749F5-3141-41BB-AB61-A817EC0E9D1C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F2645FAA-B931-4635-B69E-1F6CE21BD1C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13D6297C-913D-47DE-8F8E-96D9B97C3DA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36D20D11-C8D1-4477-B069-2B3891993D5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AEBD3789-9CF9-4AE0-8197-CAD22B99F6B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866537AD-7417-49D6-96D5-A1B57200733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0EDE9368-ABB8-4F4F-8313-FCCA4B63420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F9A44C8E-6555-4F40-A053-F1543F75FF9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C51A8D88-C6DD-427A-9CF0-F80CF80970B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4BDB744F-005A-4689-ABFB-4E39FA8D0B3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4C4A6FF8-1281-4183-80FA-13530472E6E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C1C9374E-D993-4B6F-A8F4-3AFF2DF6C2D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67573E12-3D73-43BE-8C4A-40AB1E347A32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41F9A87C-9609-49C9-BDB5-68E4F848D9E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8B601765-EB15-43CF-9D95-2939C688D09A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1E97DB37-344F-4E7B-BD95-1BEB0A70164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39F20467-E4A2-4B8A-A160-BA7930BFDD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2C9DA667-774D-4193-9619-A85872FF61E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981AA3BC-166B-4AE0-A2B2-8586E079FD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9BEA3872-F212-4E73-94FB-E1FAFBA3D5E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828C45FB-59C7-46C9-A84A-0C0B81F71B2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F57A8568-9C40-425B-AFEB-BBFB6428541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8A00E106-3734-4193-8667-EEE9ADA4EC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1B7E0540-BC85-41F4-8E34-10EB02BD05F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0EE31E60-5646-4990-9D7E-A596F70CD78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F0F7F7DD-B2A2-467E-B88C-4277EAA0A84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6438B071-DE96-4BB7-9AA6-92BCC64D835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18E03C40-5EE7-4E06-9F72-F005CC13C27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BFC0AF09-7742-4FF9-84D7-C8A1A336B127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36B5D3C6-0508-4F92-9F29-24B32F3A4AB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AC50D9FF-9B3C-4229-AAD3-50402419352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7999B74B-4435-4D98-B180-468FF4E18CC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3005DA55-AB46-4A07-BD04-B441128C9B5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0B88C961-B3E0-4CFA-96CB-8C5F507F7BA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15FC683C-2F6A-4ED1-A88F-D0F441A4F1C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8CF3770C-B6A6-447E-A593-82E9AE6FD72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8503D1D1-735B-4B95-B102-32B589F2F51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98B0CDA7-6744-41C7-A23A-07ED5153789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DB8BF68C-D232-4B97-9452-5EB02940AA0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272F4B77-9B36-442C-8D2E-DDC47ED10B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ABA0DB7C-48C5-4589-B6D0-67D8DCF8A04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48B539DE-39BB-49E0-B9B6-9DB825093EC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425E1127-D536-479A-8BCE-B59D3EE51705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6E8DE5F0-350D-46EA-9914-D9C8CBB021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6CE28857-9442-4065-AA26-AF0A685E1A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3FDCDB91-BBAC-4DE3-928C-C394C256B20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459265E5-18EF-4D71-BEE0-4C48BAD20D8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52ADE0F2-4411-4ACD-9F09-AF0B08ADA68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965AE679-9FEE-4F98-866A-7BC62AF2A62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7D16A12E-D232-4510-8466-6D75D9ACC72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373CD29F-FDD4-4661-B490-7CC34E47E27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E875E6D4-2FCB-457D-BA02-49E8C18B582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34B95E17-0D45-41F5-ABFA-F156D6ACC60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1BFD32B8-1F08-4D60-8D3F-9AD6449B477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DE9191B4-6AFF-4C99-8D4A-1AE16ECC47A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51CD225C-2D94-444D-8FFA-82AE2B549A8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40F231FC-C313-41F5-B18C-D8748C09D4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1F4776AE-DB40-4FBC-887F-9E4A8DF71A1C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4C3B30F3-DD37-4F0E-974A-601A97E8332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BAE303B2-05CA-4DE1-BE48-C4E97BD4CE6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18CF8AD5-7778-42AD-A358-4C8056DB2991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AFB1EC0B-5F5F-4F10-AAEE-1064DCFD0D4F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D58C4800-85AD-4A71-A931-D1A4056D0B3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6BE16273-0C02-4751-BE71-CD106DBBCFE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6B654C49-2D31-4B4C-BC34-20476735F72B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C6133B7A-50B3-415C-AAE3-5646F9DDA50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3262259E-13E8-4195-8D03-186C232FD44D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391CB928-3002-48E6-9F70-E256E9EDFC8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357B3304-B965-4C28-BAF4-F1789CF6CB6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098362D1-C5B9-4841-8A3F-08BDB56AFF5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36A5DF49-93A6-4707-B6F0-D84E21A554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45923192-3005-4CFA-98B9-0E07D35B4E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BDBC596D-BEBE-43CA-A45F-3B5A6D117F1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C5728BC0-E9AE-4D22-9A71-F59DEACBC4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FFBB6DBA-50B1-4BD1-80D3-2C2BA469B4F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BF7B7CDF-4F01-4B9C-A096-717414F781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18B14B86-9219-469D-B8E3-61C09BF094F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7FFBB832-9CA0-474D-9883-EBA94F6A0A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FEBC574E-3304-486A-A052-D7DA28F51BE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1C9B8ED2-1CE7-4596-94DE-C618E8BF37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C2E55409-8011-432C-B9D0-B3FF645CCF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DC800B0D-2DBA-4BC3-87C1-A1E024C59FA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37AF647F-68DA-4F7F-BFF1-A2CB2E9C4B1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CB2CD3C1-44D7-4883-A730-B485A7BA93F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4D6AC07A-F28E-4D2F-B6F6-4690A43A96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F3AE62F7-B39A-49F6-BD09-09B312B855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9CA4471C-B871-4A84-976D-7B12A22EF4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2B58339C-A33B-432C-98DC-4A87E95B12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99982508-CEE2-47F9-9570-9BCEC1F4B6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4F17B72F-B870-42CD-8F95-23112BB33D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3E0B34EE-276B-41CB-AC63-86AF9391F8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946AB510-AC9B-43A9-8A6E-CBD26576D1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AECD35B1-9EB2-4BCD-B371-E8AFB2F670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F56DD780-B930-42B9-8659-8F6002CD54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3897EAA5-B6C8-4F59-A54B-EB9903E590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FFE0F03A-208D-4188-8776-F11084AC9A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8E9E7D04-90CD-45F1-A8DB-50B65B8370F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42BA24D1-C6E0-481D-8E55-C65D48F0C65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CC5C08C5-B8BA-4726-8D0B-E72AF7C19D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D91A85AC-AF67-4D9B-AB99-DC21E46D775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0AD2BBAE-D8FB-41CF-8187-3AA0F788A1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BA516A6B-EEBF-4590-A1FB-5C96285FCD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65D86D9B-2FE4-4FD6-BF93-FA0A97484E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19BD23C1-9DA8-4600-91C4-A663E6B5FC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640F0C83-E023-47BE-A67C-0C9F9D460F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1429B2B2-A3F9-4440-873E-3A24D06A96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20F164D7-6BD1-4551-A753-2C14745DAE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A0FD1F66-65BF-41D6-BCC7-5BC0074591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C742CB0B-9002-472F-96CC-364195935B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7423027D-1A4F-44BD-8971-5FAD8F679C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B9E0716E-85C3-4980-8F17-A283AA761E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F9CAD3A5-5EDB-4563-985D-9C008E76F6C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F5DBBE7B-9AC2-4CFF-8AA2-ACC2700F3A7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046BAD93-2A4A-4759-BEB3-819FED56DA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BE093A53-D3A0-4B62-BE35-3DD005C2FA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5289AE26-62D2-4698-A9F2-84FD03518A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6AF76742-2F68-4E5A-AA2D-B48DA04468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357371B9-C229-414F-8D34-1225D09989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3720F0DD-CE3C-4C5C-94D1-E683CA7E87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C9D5898C-7BB2-4F06-9E11-A6F4A87D3E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1532BF77-1583-4C83-B141-53EA5B1437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CB142D40-34FB-44C0-920D-917E051AAA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7795C8A3-A3BA-4764-94A8-CFE2AFB0C4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ACFBF137-B169-41CC-B0C0-D228320E7F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AAF87F14-38D2-4FAC-B585-02DD64931C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C3715B5C-9C53-4BAA-A951-C02368F5DD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B049B0E5-B6D1-46E7-B9B6-7C681DBDFB4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9D788D0F-24F6-4F42-9EF5-36681644E3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ACF8C019-4788-47EA-B08B-4F135D760D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568E44CC-7671-4ECB-8D94-6699C7C74C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B63D0706-ADDA-4F52-91D6-B7028EAFB4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E49E0788-F234-4DED-A62E-10CD89929F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D513C152-DC35-4769-A6D3-471A43F119A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DC23F738-C625-4E88-B783-F20837063D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068434CA-50A2-4133-A8A7-F376000E89E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C07A7781-FBD8-414D-86A5-91C532DF23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0AC821A8-06B1-4EE9-8217-199485EAF3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35B4E252-06CF-47C8-8E15-C920EDE422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C94E30B3-ADC0-4B79-B034-33FCB848AA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1185145F-15F8-4953-96B5-B1850A256F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013885C9-3D6D-4D4A-BFDB-E6AA1A433E7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A947437A-9628-405B-8076-3622017ED6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E7699941-0C39-42E1-A7CD-31E7CF46151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A0BEF509-0CDC-4956-88C9-BA0E11EF3C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AD71C3D0-6F13-421D-B8D9-73BA7DC2D6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E41DE68B-DE84-4E7A-8B8B-8AC6DB4636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4167176E-6845-425E-956B-246AAEA851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0EB47F5E-408F-4138-AF91-59C8074019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8B620AE9-1205-4FDA-882A-BF55A33560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5DC2C0E4-4DE5-422E-BF52-98F473933E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D6359216-256D-420B-A21F-4E27283C6C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3FFBCA98-3F69-44BB-8CA1-1E21FB88D6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F843D863-C16A-49FA-B44F-336491D3F4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5C64A63A-8CA1-4DB6-A081-6B1E5CB541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77922E36-D0E0-438F-8DC7-5C679FF00D5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AAC74ECE-9CD7-4C10-AB04-C512CDCDDB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B2BC147E-37C1-49C8-BB0D-E8D9B0397D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0B98C938-A424-4B53-B408-424D9BD026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2A3E5636-054B-4F00-9D66-DEC9F8C30F2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AF8CA487-C73B-41CF-ACC4-340A3B0794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83E6B7B7-E188-402D-AAD3-9ED39C829A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888B10E1-415D-4FEF-B756-05A3E5BCB6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A4220D09-DB1B-4C8E-B36D-7ADF25D834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32A22908-89D4-4BD1-8F19-748781C021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7CF1E0F1-0C84-4289-8B5F-92E404EF50F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3A54825B-AFC5-47A2-97CF-A9E566E2D8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6E21C5CF-8D9D-4DF8-8DEB-FF9446EF87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F987D653-54D4-40B6-9141-B68FB5F49E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7FD176B0-C67B-44A3-8454-38B52CD9E11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F65679EE-63B4-4100-BCD0-00AFA43D159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D76BE1BC-8797-4323-8041-495E9C98BD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C47595D5-B137-4C2D-8666-53BAD0FFCC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5F98BF2B-02AD-468E-88DC-68900AC8D5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4D2087BD-5FC5-4A82-B380-C88F049266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23FA7118-4AB6-4357-8100-4C32A196FB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748618A0-023C-4B8F-93DC-F1871F75DD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D68FC3E6-73F4-4AC2-A27B-5F6AE097B6F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94EA2386-DE5A-433D-9004-E1BD5877D9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3AFE168F-35C2-4A70-803F-AFF5E516A1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AC8C1315-69D9-4B4A-9AD9-E8D12FB293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FDEC94B6-0713-4050-AB84-49896FCF2A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A4C57315-92D7-414E-A484-C7FD3732A8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DB033AA4-A2E8-4DA1-8271-0BB46693DA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1A42E2A7-406F-4ADD-955F-56DE5E06423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E06C6850-3555-4DF5-911A-8D19E18E87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0BF54BB3-282B-4D4B-A30D-3FB3550E2B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B3649B25-D71C-4A1C-A32C-82287A37A9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70935F7F-6847-4DC3-8475-64956AC67B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3322219D-91F4-4D33-B174-47164321F5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A008F08F-22D6-4FC8-A6F9-792D6B6C07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A256520A-22E3-43E3-B04A-4CA272831A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D3A5D8EB-81BD-4557-BE23-4DB59119DE1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2B3A67E4-E8D9-4392-ADC4-FE7921A3A0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9E3B4877-8242-4F06-8C39-4A4CD09B2DD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A99A15DC-CB60-4AD6-A59E-480A9B9D04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A286BB51-7ED3-472B-A5B5-559A8A97CE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8D3EA875-0214-4644-9B79-F35EF38B76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42B95C72-5EF8-42CA-99D2-29E393616A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1961AA0A-42C3-4355-B7E7-4C8CF95E1C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66178C58-CF8E-4F16-B95E-7F651EA07A6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4292C25D-B8D8-4526-ABC8-823E6CEE68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F6A9B6D6-B94F-4203-AFBF-028B957691B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A98DDE8F-3691-4EA3-883D-DCE506B89C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4FFC13E3-2304-4249-8837-51712EFA63A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AFFC23AE-ECC2-4E88-A179-D13193006C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9ABD33E3-7D38-45BF-90E5-6B1F27FACCC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C59FB168-A2C3-45FA-9EDE-981E3991D7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6CFF9080-27BB-4F60-BA31-F424EB3BA9F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E296CA6F-B46B-4A4A-952C-EBC0DFE368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191EDA9D-7755-4648-83CB-F6246400C21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02DA794C-FB0A-461E-9CCD-D24F4A157A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C7F1E635-441B-451D-A720-72E294D6D86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2C782A45-73B5-47DD-9FB8-5629FF4AD6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FA730AD1-C626-441C-81C3-8748B683C3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3AFF3F36-5A24-4C81-ACD3-98CD4EE041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9736E0F9-87AD-4890-8EF4-5BB7D5FE84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FE5B998D-71DD-4215-9127-CBA69C372C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4296B5AB-FD4D-47BD-94A7-261C3949D4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B5818B48-FB4E-4D45-9248-5ADEE9A2B7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618FDC9F-4E64-4E89-A150-7247CED07E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05432266-4AC7-4E35-9926-D7FAC0D09D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C6DC72CB-6C93-4E01-8B7B-191CF560D3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A4454DDF-871C-4D3C-B3E1-B7A81A2933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4B030FCB-E508-4EB4-8FFA-BE9A2ECA04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E36ACB52-B6F9-440B-AFA3-51A91184F4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AC5A8C0E-87B4-4C69-BD81-389FE83747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AEB841A9-FF15-49F2-B77E-371F8B54F85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E43D1D0A-801D-4D07-97F2-592BF7F1BEC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3A73556E-3B10-4030-92E4-96A4176B392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E807CF40-416E-4D23-9E5D-8F68193E2C1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48A4EABE-1E55-4D32-A57A-64D7DF4E834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07EB5A1F-4D52-45D7-80C1-BF7361D78AA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CACBA943-7FF6-42D3-92E4-F5C29181042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C6C107E5-3C74-407A-88DB-0C4850D7597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14DB3105-5CD7-4B78-AC36-C58639A3A1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81C97FBA-3EB8-413E-AC19-4C4444E7862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44AE80CB-2946-4FE9-BB65-692FBFED982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3130C8C5-9321-4D2C-A4BE-06DF49E69D0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A2C37D25-DACD-4CED-A89C-952A70ADFE5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22ADF916-4972-427D-8CE9-FBB6AB6C22D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1D642D8E-58AB-4865-B90B-ED1FF9C63017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CBC0E2A2-DBE3-4265-BDC8-6F2715671A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490CA817-8909-4DF4-95AA-3BBB2B79A9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AC2345F8-E889-43FC-94F0-4A0C9884D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DD5E2F6E-43A9-482C-9A72-08C84B4B81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371688D6-82BA-4BA6-A517-7E87C6E780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7F9C830E-2257-474B-80B0-0B26D7F19D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762ABF0C-445F-4C94-940A-B92F9FA021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018700A6-A3FC-4628-BBB8-54247F1C19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FCAF6429-65E5-4011-BF76-9DCD27E8DC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3A7DEC4E-C7A0-4F46-BBE1-79007473B4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3AA6885D-FD52-46AD-80A5-DFD65E0D8E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EC4A8C53-AF33-41A6-8A55-3097462BFF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A4D26DB9-2C5E-4E9D-8A39-851DD96184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7CBABDF9-1AF2-4199-BCA9-F67085BD277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D678E50B-6437-4849-9136-06F0891A99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AF29A159-4B86-4D57-84B6-D5B9772F6D7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924CB60F-2B16-43C5-A326-4DE19A4E29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7C72CC0A-0946-4EC5-A02D-26A066706B5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D6A70069-2B53-45C0-A431-F3F62EB5EA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6DB3B8A3-BE34-45A0-BE48-DE4EF4B4CF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EA991E2C-99A3-45C3-B772-E92A8A51D5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CE109AF0-338A-4D5D-A929-3F4BD99EEFB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549A3D86-8A9E-4CBB-938D-4520EAB0F7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2C273E98-E3CF-4A89-AE67-B66685DACC7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A3EEDB9B-5A04-4376-8C85-C48D453A3A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0A7E152D-B16D-4568-A7D3-239320E5E76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97BD686D-15B1-4AA2-B165-2A9E2184DEF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8FA420FA-E6E5-406A-8A4F-899B575801C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78CDEC0B-D5CD-4DB1-A4A5-5A95A32411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DE4BE5D7-D268-453B-B922-04BD8E8F05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6D4750B7-968A-429A-9FA6-C7A1A78616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CDCA1C28-D47C-4421-835C-A98AAFC41F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A863D065-164B-42C6-BAB7-F2110E7A20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3E61F8BF-11CA-421B-B4A9-2BEE17BEDC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B6DEE04F-940C-4464-9527-E0453DE6CE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7B9AA00B-8AED-4491-9565-9113E5AC74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A8D8835D-BCBC-4F1E-8D92-05A3F123FA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52613A28-A59D-466E-8028-FD78A43C8E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E5628541-E237-4D44-94C3-3125FDA9B7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5F50B470-6A38-47CF-8D95-D1BAD59AB4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2357412A-EF40-4A7A-A7F6-33A98ECF09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92B3BE71-D90E-4D3E-BDE6-06B37871DB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2D2D6301-0388-4353-A588-52FEBD2096B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75C86FBA-A496-4587-8AB3-BC930E0B3A8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E06DD098-1259-4529-A5A6-A269FEB4754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E8A2952E-A725-429D-84BB-32A227BE6D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03A9E257-2D00-48E4-936F-98759CC6968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4986EC02-148F-4D99-9122-0DFA38CE1CC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32C14E3A-CB54-4B42-B82B-3742AE8F84A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A78C15A9-AD7E-42BA-B8F7-44F43FF230E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98AFA163-CF85-4EDA-9571-7F76B2D62CE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0105583D-924A-4B58-B2DF-DFCA8EAD811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7A1C9A76-6BEA-4B80-96AC-71C86B094CD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B0B6BC5E-8567-42DF-91CB-374F06627DC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504351E0-C897-41CF-B768-BCB7B0B9E19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D74DF7F1-F7C8-4BD2-8EB8-1FCAA1ADD0E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B7322361-891B-472A-BB53-22BA2EBED88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A53C89E7-528F-4325-B711-CDC430115C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8F4F4B54-4EA0-4C39-A246-0E242782A7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4D5A85F4-C77E-44C1-A452-9A1B7BC5F6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E8E3DD65-E09A-488F-9161-457E5D640D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75890ED7-02D0-4676-A175-5F989BC23B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29EF2054-2A9E-4B73-831E-5EBF8FEB3C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561A8FC6-19B6-4722-B6C5-0E996A4F6E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970C0346-83C1-47C7-9372-FD31170711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1B71F81F-0967-41D1-B92D-A55BD5B148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AC01662F-26F8-43C4-BFB0-59768680B8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FF1D33B4-DA50-4CBC-BC1D-4AB45DA6B0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AF6E79A1-9B3C-4CD4-92E8-374139F64B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7401061A-9A8A-40C9-846B-40561F07D1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307DBA2E-EF16-4760-9FED-B55D06D510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21EC2DA8-6506-4D29-A69C-07D4F94D6D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24070FC0-0336-4B9C-9990-3A274EACD5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908CA415-A9C8-44B3-877D-026A80B6EC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E3B4F3A5-E740-44C5-A35D-1A2F8A07C6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CABB3AA6-2AB3-4AEF-A9A7-4303F258BC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9CB1FF47-B0FE-4EEF-AFB3-FAD0D90037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0F2A2A19-CED3-49BF-8125-893366038E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3CA008CF-4556-46F3-B77B-6615EA2DD6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0DE5EB4E-13C0-45DB-A14F-2D13B5A414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1D8B3A94-D13C-42BA-ACDF-44A8882FCF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341A708A-97A3-4860-B99A-46C08CD243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ABA838F9-D98B-4856-A996-3698110B02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A00D1335-1EBA-4841-80AD-CA420F4C5D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7EDCFEA0-C431-47B2-9894-91E07AD8937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E5538ED5-E88A-490C-BB69-9466876F41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534A810E-85D0-4EB5-9F0D-4689FBEBE5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E19EF9C6-2906-4E91-BF4D-03E5A1F1B6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F523EB15-95B0-4215-9250-365761ED67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9EFBA480-3625-4EB0-8D48-4FB7E10E27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DBEB7ABA-CCD7-43C9-B42D-22746C746C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9461E3C9-FB46-4AFC-ACE5-B60E3D2070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DA1C13BF-5A9D-4E07-B6AB-7DE7A38630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D203495B-95CD-4FF4-B43C-D27AFA1C7D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A0102387-9403-4728-9705-E35A8D358A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6C8AF372-1745-4AC2-B3FE-14EDDF38A0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B518842A-AC35-4BA5-A8E4-1B9510BCCE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3D1C8B48-0D33-4B50-9E70-E3040694B8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F25DC877-0CB5-4729-8EF9-5C71BD02EA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F851D70C-1878-4AD1-BFB9-21F6CF5774A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161BD217-BF62-49D3-BC1E-D77B3AE986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E62A0A9E-07F4-40B2-B69E-C23F29BBE8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FC27360B-2A38-4D24-921A-0B1B0955D3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0DCCF52C-6A4C-409F-806E-537CDBAE0F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FE006ACD-0910-470B-B7DF-289324341F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A82192D5-BC6A-4A9C-B254-DB858FF6CB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667E9472-E15E-4077-802E-F500644495F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85288609-0AD3-4751-94BC-5E58F83C8A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C95A8766-127C-450B-8337-B1BA525C918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D5A2E5EF-3487-4CFF-8458-6D02BFA88B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FB3FDCDD-D972-4108-8624-1685780E28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602FDD55-2D41-4343-A252-0B265DB59A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99F875C2-2514-41A2-8EC9-AC1510171A8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FD24E48D-BD61-4DD0-8743-FBF9A1B492B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F40D6834-8DD4-441A-81D8-C721AB444D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19CA8669-AF2D-46F5-808D-A63EB8F0F5F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287CDE6C-D3D2-481C-9A61-C2B648C661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F40519DC-D7AA-49C4-89B2-6E3A67B822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2A6B1909-3522-4F58-9319-2CC5AAFD5F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B5F5B9D8-923C-4C48-A5F0-1DAF9B1B8C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F9BD3636-7E41-4D55-9AD8-090B3C6712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34F359D5-AE7A-43E6-8E57-C0ED1912D2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184B313A-D42A-4615-BAF9-CE9B616AB1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BB7EB446-C898-4095-8087-27BD8E8D74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948F67BA-AD81-43FD-B2FB-77FC7A32DD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38743DDB-32C1-49F8-A54B-7BF715F7058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F3BD2C5B-45AD-4C8A-B1D8-DD0BF4866E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B594A586-4E91-428C-BDBF-32C3C2E3B4DA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55D25931-F07F-4067-A85F-2E7FD88CB4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E7BD92BB-14D5-467F-8752-A5B18F49BA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2AE9B73C-7CBB-4089-87F4-A815958D5B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DE52581C-28BE-4F34-A1C1-7199B278EE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F8E5FB7D-B9B2-4BB7-963E-ABAE202943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4C595AC9-89A7-46FC-8AE7-5399AA6A5D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539BC138-3E33-4DC8-848B-1E9B9774D0A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6F4CCBB2-C5C1-4709-8E9E-DAE8C8A530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FBF3EDE5-025C-41ED-B84D-CD67C6ABF5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6A719979-F376-4C57-8F13-A5D2A794E2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050D977A-D39E-42A1-88F8-2804B70CB8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449338C4-5F2A-4E7A-96D5-2361A277B8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CA996BEE-E095-46C0-8DA9-3E1C4E3EA5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3581A6B8-A2E0-40C8-80AF-FF8BDD99900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86C9E3E4-FA32-4814-B750-48395ECF69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5FD4F1B5-72AF-40D0-A268-FA32694FB23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F9AFBC38-9337-44E5-BC05-47BF2551E9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FAA0F4BA-D649-4A82-9BF4-3205AC47C2B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2737CBCF-31B4-43C9-908C-B79770BA3C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41CBA6A4-9722-4CA4-B09F-FFE9CAE97A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17D2A911-4390-4F26-B3DC-C1B6394F61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61578A2F-4892-4561-81FC-4B8D89917A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5F1E578F-B499-46B8-9CCB-09FE033DEB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BDDD4592-512D-44A8-8F66-C1A9938E62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662D7BE9-BE39-4110-95AC-EF305EC59B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2A9D8D1F-DD76-47C1-9C98-2B544DE6F1F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C32B4A2A-2140-4799-8B84-D6FF67513C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EF70FFA5-636E-467C-82F8-F55AE30C48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1DDFA1E5-AB6A-47B1-ADC8-D0237A69927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6E701463-BB49-408B-A79F-6F17F22B891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BE559A33-EB4B-43DA-B99C-985A443104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69BD7138-0E4A-4764-B3AC-D2D0F29C55C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66F37665-EE2E-49EC-8A98-047D973F5A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CADEF2B2-EA82-4397-98B5-26A91B6C45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0081D4E1-9FB6-4451-BB42-0BF461FA42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B9519ACB-A535-455C-A950-9FD9B80E1AF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50554887-1874-45E4-A9F1-FDF461BBF95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B3CA0B88-B0EE-4695-BFCF-D9EB875C60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A441CF79-1518-4825-9599-72D3BC972AE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8A7A51C4-5DA7-41EB-A659-2FDEAAE8C42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6DB52831-0878-4858-935F-C0DC94BBF73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301DAE0B-27EE-4AB5-877B-5EAA874977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B32CA0FD-A2E8-4961-BEEF-AAE63C27D9B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D14838DA-8017-4547-9ED6-B5E233F25F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CA1ED29E-5695-4EA2-A741-DED3D55291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23C804B9-D9EB-4609-9DE3-84FC8F3629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918039FF-A3E9-4DB7-ABD1-723B768259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F47E28C2-6497-41DF-809A-31563EC037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188BA83A-7C5D-4BE3-912B-60DF9EB3D6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0B677DC8-1BAF-44E3-8D4B-6378582FD6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76563DD0-D113-4023-B719-8472F0FD82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1AF8D41D-B726-4FB4-9294-5B05F0D611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5EAEF4FE-7EB5-4598-B010-06FCC67AC3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F749BB56-173B-4893-8137-31D18F041A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B4170E36-BD6D-49FE-88B2-C462A5F2BF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017CD8C5-291D-42B9-A85C-A16096DC0B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FA6CFABC-1C3B-4676-8151-67B0FC33C6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71A2E080-68BA-4EE8-8A7F-1FDE6E421C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30B81A44-0B9E-409C-BC81-A07FECA0CC7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677C6716-7014-4C6C-AB09-CA809545C1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420686DB-4253-4BCC-B2D4-A81E358266C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FA8898C0-CCB8-45C0-AD83-CA54681AE6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657FC226-EF1E-4399-90C6-BB7F7DBB84C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F565DD4C-A36B-416F-9C9E-45AF59C536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E465CB05-9257-4177-A1B8-BF8AB785C44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03A8CFF6-4A85-4B57-8F83-EFD7334364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3F8DADEC-8E75-47CA-A70A-7010385B0D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6D911B79-48B0-4F89-B5C7-C15B05B517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34BE6765-D7DB-4285-AE3F-2A57DDB65D1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3137E6C3-2E6A-408A-BE5C-53A706315AA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4D181D6C-6DA8-4D98-937A-1B24A5F58F2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CA99785C-94C9-46C0-9C06-FC81BEEA93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5077790D-5D0B-4375-B2F8-3AAB42C5AA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50A784DC-FFFE-4449-AB0F-D8EF1074C1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E077A962-ED7E-44BD-959C-77E8D01745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FB312960-3DD5-4CE9-85D1-BB5790ECB9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918DE4E3-010F-45A4-A3B2-A489FFA662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B3891745-A209-4F90-B495-B37218919C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B6CAB46D-F9F6-4841-A9EC-C2FE6D7C2A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84C2769E-D881-4D2F-AFED-BBE1909B9A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B7B036E6-B6E4-493D-B305-BA85A3C00F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DE07E4C4-755C-4C97-94EA-D4FABED360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31E70DB4-24E6-4BA6-A331-F997CC2820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549EFC3C-120A-4855-AA2D-A3AD2C2E79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2109B2E1-6DFB-4D68-83D9-673E47A30C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39E52C73-EED2-471F-A5A6-8B870CEBB2F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68D00ECA-9591-4AFE-B128-ECE2507BC5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EB8293F1-19C0-457A-B9D1-E8C996A5753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97962EE8-C0BE-4B58-A036-6F1A88B671A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01D8D4E7-1E94-4B0E-9CE4-FF27D08B210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E054F72F-66B9-4416-98E3-6BA5B2A0207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3FEC50BC-8C0A-4A1C-B282-CB1BCDB559B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3DEBEA8B-D9BE-4AD8-9AC7-EBC7B707F5D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39F1A525-F33B-4AAB-A0AC-B7CE1D72862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7F69C26A-944C-469B-BDBA-70959FA774A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2096F360-A56D-4A39-847D-5C84F8EFBDC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130FE59C-E67B-4FBA-8360-312BDA24180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97153176-C2B3-4D2A-A2C8-D2CEAB9B379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D1814A21-AF3A-4CCB-B5D7-8B41AD1C591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F31C55C5-7E1E-4E15-ADCF-DD58C36DD6D3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5FA7D2F7-0078-4F50-8B45-4856F75504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B5A0DD50-B57A-4B64-86EA-663286F0F6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53856D4E-4546-4FB0-8EFC-E2FE890C08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5B5CE6D0-C609-46EA-88E2-216899700D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9C52B8C7-2A20-44D3-AE18-9273F6C2CD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89BB5A3B-6FCF-4905-ACE1-1C392E5D1F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EFBD45FE-3D41-4E2F-887D-B0B5BA1C77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68FA8B0F-AE80-4D91-9CDE-A82EE6D1C4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C7044F97-F87D-4268-A28E-B2D1F6482F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B67339CC-7B08-4A4C-A8ED-0068F5A961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113D3FF9-0A09-47FD-B43A-97D59E6414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88796C70-4949-4E1E-B4EB-C8CEF184B2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D98D33B3-55B9-4AB0-8CAB-21A2C190C3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75E4AC7D-BD32-43C8-AAFA-2EDF8E6A61CE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969EAC7C-D0B8-48B7-9E56-F24DCB3E05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1655FC87-E183-49E4-A6DF-E99FF413BB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4B18E99F-3159-4CD0-8527-8575356AD2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DE98E274-DEBC-40F1-8A73-A5BD1C7F3E2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866634DD-52E5-4B70-AC53-99787F12CD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755DEB91-D5F2-4346-8313-A54CD076D71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8D17DA58-13D8-48CA-B482-2F458DC43B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924457E9-EE89-45A2-BCA9-C4C6FD4A5E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3CEC7664-6CCA-43A4-9496-F8C26C5F18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29A35D92-1523-4C52-8412-9BFCCCC5DEE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D7CD5BA1-59D9-4038-9BB5-83C122DC60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3CDC3836-EA06-443B-B8E2-C6BE81A75D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33545517-8373-4110-ABB2-F669ACE29E7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0E7FCEE9-9ADD-43A6-99F9-A6EE3AAA6FE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1652C285-EB39-4748-8BFC-E86B0133E9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048E54AD-73EF-4D90-AA9F-F4C92A2B80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1BA4C108-AAFB-411D-8AEC-DC960B6DF2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BD90080C-8A3D-45A2-B914-72B72FADE1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24C750B2-36D9-4660-B260-5D1EC9A38E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A5BB76E9-0174-4AD4-A86C-400F4A6EA5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113BE9FC-B4DA-4EC8-9101-4502716E1C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38EB9F07-79E6-47C3-B52F-F2B8041C3B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0AADD96C-E69B-4CD0-962B-A349CAB041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B89E1BC9-3547-4B77-85E0-DE4FDDEA2B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3F353099-232B-4199-BBC1-E12942E2FF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832E90B7-DB41-4BCC-9FAE-23E5F29E76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D6483FA5-0F80-483E-B2F6-A8E6196E2B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A1534EDD-2946-42A4-B40C-F7F9D31FD2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C65E4D3E-D690-4A66-9D51-AFAE73D97D4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D46BC3F6-4100-46D6-BFBC-EBACDBBEFB1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E3EE52DA-B7B0-4E23-8C14-4915875C05E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50D7CE9C-7F97-42A0-AB4A-618AD1CD0B0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1020161A-F69C-4E52-8C75-99CE160F7C4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6235C014-A383-416B-979F-AAA833EC1DD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E8E54AE2-C087-4C1D-A9DF-9EF80EAB86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E56261E1-23E1-49E9-917B-408954C8D8A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6A7C7DAD-E2D4-4DB3-927D-7309AB5370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E3D34168-EB37-4E50-A535-EBF4F2B83E9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14D3B804-DE1C-45DB-80CC-B9CFEA8E33E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6460D99A-E2F0-4EA4-8FA2-91C3A250290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0BC743F8-136F-461B-830C-57424E3757A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ED792923-EF8C-4434-B48C-6CB7CDF2092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7B09F51B-E725-4ADC-B8F7-4B24E78352D3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61162A38-A5FE-454C-9FF9-614446B358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89A38372-D430-4725-9C74-9AE1818BBB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1A761809-413A-4A94-A5E7-0E8AC403F5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9532BF3B-2945-49EB-A3B8-52247F888D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69CD62F3-DB49-4DF7-9E31-1BBC8E962D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7CA18C6C-F4D2-4D3E-B35F-8A826C89A1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28A224FB-BA8F-4E3F-9BF6-6D053B0973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D0C2DB5F-EE0F-425A-A0E4-F0C060DA20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83892FBC-5FC2-4CB8-A556-C74DB46579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285AC627-5B3B-4141-8942-4C8072C2EF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B0388E18-5F31-4156-8095-E32B4DF7AC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A9B71427-E824-4DE4-9FBE-93CEE8B840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E09C3663-DC1D-4497-8A27-DD87A6CFA0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233EDD6C-A882-4BE0-B07B-CC0963B14F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070FAB28-41DD-475B-89F3-EFC8C6268A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CC277BA4-86F6-4FAB-925F-251EE5A581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BFE7FA3C-00EB-4809-8E77-F2F4345ED7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EC4D33BC-6054-4720-9480-D94CBFBE11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1DE0962C-8757-4067-97AB-511766ECD3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40ACEE2C-0B7E-49A5-8D96-D564BE9305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DBFEAE48-1252-4612-8AC9-19AF982DA0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A8C13D40-D7A8-4300-987C-5DEE5C9C3E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66518136-8CC4-4A2E-AF10-E4BDD26AD6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9C9825C6-7701-47B0-8647-6CDB0AACBB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313C30D7-0BCD-45EF-B8E8-91D47F0EE1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3C26F4D4-4A71-4020-88E6-739EE7BEC3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7DF12833-D10B-4CD3-8049-502EC8053F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201CEE34-96FA-42AC-8ED0-E19E8A4C526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914C4894-C47E-4432-B892-EA9C6F0BAB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0AF30CDE-5BAD-4823-B7B9-5E4B9A65FB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6A31DEE8-6497-4CB8-9831-03A45E4775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3B4808E0-5720-4F94-91AB-7AEDACE09D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A0ACB7E9-854E-4667-90C7-23870A81C5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27322825-D554-4F90-B376-B71A9A982F5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EF1C57C0-0318-4462-8718-EC32493E1B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CF3697A7-8E76-4ADB-BE48-CAE0026C61E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8649C0EF-8D44-427F-A563-FA14D586BD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5798E700-C3E8-49AA-9F55-CE39EC2D08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C1B1602D-776B-4A70-9CD5-702ACA886C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0451D17A-D455-4057-AA39-F4B1DBAA5B3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E00BF5E5-A3CE-401E-95A0-E42919FD94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DC4F9624-5D02-4FB9-9589-B19926EA72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D2789DD3-79BC-44EB-98F4-07634778AC8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9EE01092-98F3-4240-BADD-69DA6FAB60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B1B2D380-070D-4098-B7FC-2C28C21A72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3FC9960D-6509-4C05-AD37-583B5A58B8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DCED44A0-F95A-4BA9-A40F-F00A806FE9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34F400A9-8778-4A7C-A180-0523A02C32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563B891E-B600-49CA-93DA-29AA77F349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BBBF2FB1-877A-4B55-AC2C-180A789B65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69F58928-934F-451A-931D-7DD084E237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4B746904-C008-47B7-8449-AD715350A0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05E79EFF-6E7F-4A06-9B3E-A731B095AD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51FA2A9D-CCEB-4D3B-9990-E2F059C89D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E06049AF-DEB1-41B3-BE3F-751E7A4602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7FBAF028-4B7E-4737-8596-A7560EE513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8F59E13A-34AF-4E2E-BE57-AE097AD3240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9C336517-E81E-412A-A42D-AC2E0C721B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DCC33ECB-F4F8-4B44-A155-63A7163E16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CFA04144-785A-4A1A-AC77-FDE89D0262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4EA9FC2A-F9C7-453D-BF96-DA6FE992888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5767F06E-E0EB-4103-B0DB-236EF30D6D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31C24284-26BF-47D3-A9E9-FE2DCD6DFB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8C3CD4DF-C095-407A-A433-CCD351B70B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11EF3E2F-AD3C-4852-B1D2-BBF63C271F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2471734D-EBA8-4380-A24E-39CE923D8E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529CA0B1-C0E1-44EC-A2D2-0158A20C371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8DFF399D-CBAB-4D6E-85D3-69E8B1A345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010F3841-BE33-45A0-A077-F973EB313C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68DBE385-14CC-45C2-BDAC-A55184B41B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6B988B02-0385-47B0-8978-00B51F4E1E6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BC2CC236-7B84-44CC-A8D8-17C8EB38BA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278FC9ED-FD92-4EEE-90FC-E76EB7CC35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3C6BF788-6B5D-4FDD-A371-99D5376CC5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2AD10C8B-E5D7-4407-94C0-867D844C69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F22872E2-1CDC-4E38-9886-67D009595F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1BB2847C-FAF9-4CA7-A015-3FD32A6E61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C3F593DB-F8E4-4C7B-AE03-3999819BACB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FF0D6D48-42B0-4942-9BB4-6E9B3C46A9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56098CD2-E23C-4824-B883-B5C34E32BD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B5C2A920-DA0A-4929-A8B6-D1E854EAF0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8E6B8EBB-8288-4834-B6D2-6A95AE4243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CF04F4B0-9F98-4CCF-BDAA-F12ED06E42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A07920C1-3CF0-42BE-AC27-F44AB95BBC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FD795849-2F2C-47CF-BBCB-72F67745EF7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6D8764DF-D0E2-4EE4-8D08-6906A435E0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19C93A28-DB6E-46A0-8D33-5A78F9CB1B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40A6B8B7-C6A5-41E4-9FEF-B6EB22986D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7D09040D-FB32-4363-A165-3276FFF8B9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F363637C-6BB1-4426-889F-45F3C4CCF3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89BC633E-34F0-4F48-A860-381A66AACA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422BB544-247C-4BC1-9233-CD7E725E8E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B1E1407B-B54A-4E69-BC66-0AA8DCFCAB3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FF9BEFC4-B24C-4133-9FC6-5DF6DC67E5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16777C39-753C-4659-8D7D-9FF1D52DB5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FE5FFC56-42C4-47D3-81B6-24FBCED847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BEDD17FD-CE92-4D1A-91D7-B7017F794B5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374B824A-8BFB-49CD-9975-D8F6CD34C4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56DD8E1D-6DDE-4F91-8F50-E6B56CE073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D757B75A-ECCF-4BE2-ABF2-5BD3F6C8583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6CE113A5-97F4-4FE4-97D5-108A93A698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AF72490B-9A6E-4A1E-8393-7F88BD6926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340CD986-954F-479D-963D-78E5ABB294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B75CB34F-EDA3-4A4D-A4BD-2F0B3682A3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76975BFC-18D0-487A-8B52-D6AE17714F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7E85CA53-A119-42AF-B8B9-CBD21AE286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EFA6A8FC-9ACF-47D8-9F31-8E2574328F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00789A60-71B3-4D36-8A12-D3B873CDB4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EDD372C3-7F37-460D-8AF3-EB09DD0BA5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8A5060D0-266A-4600-AF26-6A8DAD3D1E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B3616B24-B935-47B0-B4C7-6592C133E1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C33DBC6F-0DD4-4F6F-A975-F7C31714FE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9FFA0646-661F-4894-BAD9-8AB4FAF867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D85F30C0-6ADE-4050-8470-AFF30994CAD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D8978E32-CF81-4B8F-ACF5-D0107F6C93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4EC98223-A7D9-45FC-A5B0-8078DA426D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E9CCF673-A510-49C3-A9C6-4996130DC1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4778BD74-D5AF-41A3-ACAA-67E93A5266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77530C2A-881C-4252-99D4-3DCBC954C1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3B0C175B-9563-4CAD-BECE-14DA522564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7A3C1B92-5D71-4B44-8B29-C211457C8F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CCA747BB-9127-486A-B56D-B2BE79F508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2308669C-D7D2-4AE9-B9B5-18B94EFD97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46E5CE7A-0033-4D8F-89B0-867DC0278C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3DF373C0-6ACC-42E0-B03A-50A952D0BD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0D4950A7-3734-4B22-A933-4BBA5BC6B6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E85D5F5E-72FB-4D9D-982F-EB4DD042CC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8DDC6F10-3FFB-4576-AA37-397FE9EBC3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67DD1396-1BFB-4A28-88A7-3744865791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F9FF79C6-3EB9-4722-8F9A-BC56D2CAFB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F46284E1-02A9-49D5-9960-26A61B3715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9FEB9EA1-9586-4C86-BA46-F75925BB42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33C44E9E-E65C-4BA6-9F77-1F6E392DDA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F121C1D2-F2F2-4827-B206-6BEAD91DEA1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E00C863F-77D5-4C67-A754-80B1A59AD5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FF955589-A8C7-4F6A-827C-F3703190C35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0654DAA8-5464-4730-9DE8-06B5B4B13A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FC65EB3D-E6F3-4A13-AC49-DAFBAD8B45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F73622AA-B741-4CFD-ADF9-82F50DE013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2BCD1649-D0BC-4794-ACCA-4BA1B524A5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6F8D065C-992F-4117-8953-5D885D894D2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CA401887-AFB6-4916-8700-FDB0423BF3F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CF93DBFE-EB97-4299-B6D2-96BFED2DA3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1C861A01-2E78-46B5-9E25-9CD7A3B8EA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6CB17060-DB08-46DF-8D17-A4CE300C4A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8A022F93-BEC8-45C3-A957-CA64DA00CF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693425DE-FC02-483B-B95A-41D95E19D3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335D8438-621B-4FDF-B1F7-867D013EDF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B880F5BC-C0A6-48AC-A9E3-D26B7D5EB9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47ABB097-5FEC-4993-8C44-4900281DFA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A522E8C1-F6C5-482D-BE01-0D54623813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9059E70C-0113-4780-A3EC-7DE4BBCFEC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3EAB4C22-E1C2-40C0-BD8B-3204D19C8A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1A4DBA2F-E3BE-4D6C-9BD6-A5EA641642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31A0E723-EBD2-4C09-BB87-43266249A7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D8D06798-F7E6-450E-8194-73EA3507C5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64EE2A04-02C8-4B25-B2D8-2ED56EF6B2B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2D5FC508-948D-4D35-88D2-F3025F67219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3AA504E5-7CFF-4261-8E24-3BEF67A66A6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74BBC190-A7DB-4421-8981-B98062AE8D8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7BA37C00-7810-466A-9542-910B162EC6A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94828CCB-F3FA-4714-854E-F06A9D6AB90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345530B5-FC13-4FB4-9CDA-843EAD6F08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0A601CBB-2B21-4077-9A9B-F82F4C55634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47B98A35-DA03-4963-B753-4125C51DA05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09436358-76F3-4B2C-9E03-ADD61F9217B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86E4E8AE-71C4-49A1-BFFF-BD28659967E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7D997E9E-CAF7-42C4-9B08-63952219CFF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2BE32D4E-DC1E-43A9-A9B8-AF00706A01B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71CE0A77-F6A4-4CA7-8D27-6F4B63F7155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05787CB2-ECFF-4B8E-9D55-74151D7BE302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6654FF89-FC44-4F82-B89C-238399E42F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BD3A9A4C-5FB2-4962-A12B-129D1691F9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79B22668-68B8-4156-B8C2-01265C09F8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D77BE4C2-51D0-4E31-B0DE-045E6E73EB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B8F52995-2481-460E-B475-D8D4EAC6E2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1C4BACF9-9B14-4F39-9208-C85B97BB78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FD9201CF-18D2-4868-868A-8B81F84A81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D3A9DF6B-8E26-4B16-98C3-97FD3A7C07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DFD8F36B-33E6-4FC8-B6BA-17C6D010C5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88E5A19D-C6CC-4F17-9AC9-33D1B2E564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0AF4306B-6BC0-4B6E-A0AD-4403A1AD28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CF4CA4AB-D18A-4DB5-BEC6-BB4B281467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FDF10209-3E4E-4B5C-9C1A-49548ECF38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DCAF1AE8-D857-468D-ADF0-E12DB244F57A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7679AE52-787B-4760-B4EC-B27E35F363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6B23BFA8-EE8F-4DDC-B8CB-3FDFBD1C10C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CDBF5B4D-A9D9-4B05-8182-F4F0D0D5B5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D344C914-22C0-4B49-B962-A02539B92C0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52031AA2-BAEB-404D-97A9-D7A49CD750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265F1A42-0E58-4C5D-A02A-4CC9C5F6625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1A8AF692-7790-49A9-9713-C4BB17E1AE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E7CAF77C-354D-45FA-851D-26AD3A06785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0BF8A9B4-9216-414B-8493-04E7585E17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04083837-836A-4295-96D9-975D3652970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CEF41116-4A1D-4CF2-BC3C-B610D1C2FB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4F95ABC3-8772-4CC6-9F14-F99A176A1D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C46DF5C0-EBED-4BC1-87F9-83D8C329C3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563C9DC1-61F0-4405-A60E-35446078295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EBA102D9-CC3C-42B1-8771-E48CFC4022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4019C092-F9A5-4AC4-959D-17AD9085C9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5ECC3F0D-714F-46E9-B275-6E4D492D01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D881106E-862D-43ED-9697-7CD30C1E97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34555BFC-DCBC-4862-8145-03FDA18442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1639BF8C-F9AF-4551-8398-5F58E185B8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F68CA333-72D2-4EA4-9AE2-578EB1EA8E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D4E65952-DABE-4BF3-AEC9-8FB20A88AA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EE44EF80-9468-481C-8A8E-418BEDD434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4BD37DCE-E718-4A73-918A-D8A971B424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2C8A9E0D-F748-496F-AA74-BD4C2D1D0F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D7BEC300-3835-4582-9F57-E28C2EEB06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387E8965-11E5-474A-82D3-64D2554B09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5A1B9C40-0803-4F0E-BF7A-705795E0A0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C75ED2A9-85F4-4A3E-B4A1-7DA97830958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40F8300A-4D94-4287-8033-4F954FC790F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D89991D1-3085-46B5-98CB-BB6C9EBFCCB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C221A6EB-96E5-45BE-AC68-BDDA5DD0F7C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E4DDDB1B-F51F-4311-B74A-4882327C76A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46B0E61A-D268-4751-A451-D245A4D4215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FA28316A-0631-4441-8AFC-FB9153C60B5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EDF98578-1079-42CC-BE74-959A4390848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2F164706-8A3B-4F29-83A8-F4F98FAC301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E9EC54FF-F5A2-4DDB-8139-3BA5BC42C8D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B15F3E4D-176E-4699-B697-E92AD160DA5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365BEA24-4175-45D2-B296-CDD969E41D2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C2CFCC06-5AB5-4223-BB13-E133AD1D96B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DF33B40C-FB1C-4747-A211-E66B3EFBEE9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0A132E02-B3B1-45F5-8359-DFDA49922A53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C50C5733-2617-4427-BC8C-FB63741232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B9DD0AC0-CBF5-40FD-967A-38244C73A9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20F3CFAA-48B9-4B35-B449-E72CCDDB84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8C31CC67-4B66-4E59-8ADA-25C6CFA285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2F3EE468-3F65-4091-AE44-32536391BC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87EB0CC2-0F0D-4730-8BA6-0F1DA8581E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747AE8D5-3494-425D-AAA6-12C189C1BE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7E462DE1-76FD-4860-96AE-91B7F6AA00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C1FBC770-1FE6-477C-8769-1E84A19EE1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65D8FEC1-86E7-4B38-A5BE-A9F52FDC57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8360D3C4-34CF-433B-84DB-E43A2DE611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E8C49DD8-E998-445A-A3B8-883E9A371B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B5F150FE-6E70-488C-BAE6-9D6914C624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5EE9DD73-BB8E-4C22-B0FC-1DA27B0DB9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E4515131-7806-4A79-9A0A-1587307B75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25D81303-2BB3-4EA3-8BA5-A22924CF81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412091FA-6E48-4CC5-B191-797A186D09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F20FBAE4-419F-438E-9CBC-5BDB00FFE2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821F7E1E-9624-4A17-B333-AFC6121043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98877692-658B-41EF-AF53-0733B5D1B3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9F252A22-A8B6-4065-9A7D-A7FD84D760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B72873E8-F1BE-417C-A29F-0256790501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7E939B2E-3F69-4785-9AAC-007EF0AFA1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96C87FAE-FCE5-46BE-BD7D-947331374A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3EED1690-3705-4E46-9A54-9C5F6DD06B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0CBAF653-E512-43AF-840C-18DC8217EB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76825974-A934-4B3B-89C5-1E5A95CA461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8515213E-2C45-4FB1-9A75-D5645DD046D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2C08FF47-E268-477C-A296-BC9807E878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F117E7B6-2EA3-4EF1-9B37-3D73F3C500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A1177E5B-7F67-45FC-AB26-1EB3CBC2B8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58E07A27-E618-4C61-BCCD-4D24D6FFDA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CD034B14-1686-447B-8B4D-FF259C02EF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F4E16FFB-6827-479B-BE87-62C6383C7C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D040A084-4091-41AB-8A0B-33A8027F63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8DD73BAB-A12E-4461-930E-8C804065815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3234FE3F-37C9-4DA6-BF85-2B9C1EBE7F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D4514972-434A-4189-B19D-D7DA0DBB3A5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F09B7462-CF37-4670-942B-424B79453D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6739938F-F1CE-42B5-8524-DA7C9407A7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2954C24B-A77C-436A-9A50-FD94B80B48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A8A67CB1-1B6E-45CE-AB23-C46B5B8796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16CFCDFA-0189-4CDC-B25C-AC756779BF4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87ABAF68-AD06-4604-9597-B00AEA59DD3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6C90CC06-AB44-4BCE-B4D0-BD7BA36D0E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A6497564-5193-464F-8F0D-9FD86F244C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8EF93ED3-5122-47DF-B895-088C272B92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8BCD11C4-5AC1-4A0E-BC91-BA5C8789DF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4499D6CE-138A-4FCD-8167-BB753DFCD9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918EAA23-D4E3-4ABC-A198-25F8122E39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066D7163-7C5F-4B4A-9F55-38BEC90C84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C458CE74-8A8A-46B2-9572-8261597AB0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2B26C926-3A2D-4B3D-B629-B2E94084B8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D3203E9E-FCFB-4A13-A2B4-50BDDE1A8D5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BDFA5512-D1F5-47E4-9435-B0B765D4FC1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B97C6B37-840F-4857-AA54-FC2762AA1F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D02F58CA-CACA-44EB-BEB8-336131F91DD3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985D347D-B0D3-48DE-A129-B2FE57A0E2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09E18680-62E1-4EC8-8D48-0DCAA5FD25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3D0E822B-7211-4A8A-BC9C-E4302A5FEE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04B83063-1541-408E-AD03-F621310319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4660AF01-84D9-4637-98A2-4DACFD617B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C60B4A2A-4877-482B-9A93-E60B60A885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53ABA76A-7BC0-42FC-B5D5-3F64359585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B9D792F4-E819-4592-8FDF-1DC3291F86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78ABF9E2-65DC-4AF3-A243-C4A6461401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5F342A9A-C881-451F-B8A1-76592D4FCD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945E68AA-E1E1-436F-AA8B-A8F1112ED7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064CC1F8-C2A7-4955-9DB9-A17BCA92D3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D50F359E-C7D5-45AF-BDCF-3461777BB0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35AFB9D7-D061-4343-857A-25C2553E7714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6ED2B040-5165-43CE-8863-ADF75B455F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D0E06A73-0DED-4E08-A959-B4CED79037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660240AF-D7DD-489D-917F-A94751B933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33C8CECB-D437-4BBD-B4A1-CDE1E123B9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A96E4B9B-A356-4A2E-9EFA-300A122733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3D91DAF9-39EB-409F-85A4-1A635F992B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A493DDB7-6BE6-488C-A1E3-929E1FB048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E25655F2-2E0D-4694-BE15-89E21A772E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791151FA-221E-41F8-8290-FD3C55F729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B5E583B4-02A7-44FB-BA69-39280B08D0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FD8488F5-701B-4F24-B2FB-A06F918535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56F87456-86A2-4CB9-9D0E-5BAFCC5A2E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64550343-B072-40B6-BE27-02175A9951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58507CD1-780C-4B6C-A4A5-2937AC14100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640281CB-BB4D-4BA7-8CAF-365073ECF2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FC765824-858E-4A7A-B0E9-387ABE8B80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A5A0AFB7-1ECE-4E20-94F4-E7E3B076CA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700AC18C-37AD-4CE2-B847-6DF8C8A1D7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1D93A61C-B1D4-4522-8A6C-BEE318EA1B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1A589519-09D3-49D1-8C0B-7AEE3EE004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8B35923A-E063-42FA-995F-993D55E2AA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A59ED8AC-5FC8-4AD4-AADC-AB333E3A86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5B585A21-1B9A-4E04-BC6E-98393FA5BC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B86B80E4-674E-4852-90A0-48F8C9E7AC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CD7BF240-A435-440C-9A19-7AD6ECAACF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81DAAABA-BA6C-4F90-8550-9CAEC2DF4E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F3DA341F-8643-47E1-A371-E5D9EB4377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871852B4-8707-4DE4-BCF5-2519DD19C4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68CC1523-05C6-4847-ABBE-336F439CDA6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60B0DA29-5F4B-4DE9-9729-B046345E1C2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6C0F3C70-3D26-4E11-9824-1C4EF16C6E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30D718CF-0436-462C-88CC-E73EE96B5A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01DBFCFE-9B20-4F72-BBE6-67F5959B046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F5D6583B-4AA4-450A-B69F-9AAF1730C6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E35F0B45-D01E-4215-841D-BA3E4BD3B1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639F6E26-1835-4D7D-9A9D-DB26319C08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D8DE7A8A-A49F-4685-807F-F6C8D1B81DB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06E8BE6A-37A3-4CD8-81CB-85CA90AAF39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C975182B-631F-494C-A9C8-FE40774FE99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D1375FD8-142D-4136-AE99-EA7CD0D895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E5AA1C26-0B56-44A5-AF2C-BEBC43FE50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F1FA8D6A-D61F-4357-9DA2-B55AA2EB0E9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56C021CD-2CEC-415F-BA38-CE5A4386FF8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6A3B724C-1D89-454F-805A-0B668811ED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96B404C2-5F96-46C8-BC47-8077CF12FE6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81891DB6-5C49-48B7-B397-7767050087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5D433776-28CD-4D87-AF68-5D7DAA6B666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08499AB1-3101-4692-A396-660D4E63B3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937EF481-549C-4006-A61F-D0C01A2B19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311EED6D-FB0E-4CC5-99C5-8D16740557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A6D9751A-BACF-4212-8640-77691575F1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C0B059F8-0145-44B8-9199-B52B17F2F6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6E6AB045-878F-4106-8A59-7A6EC4869C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2EBDDB5F-0E7E-4752-8A9C-512F37A09B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D57A38B6-3C88-4B6C-8FDA-86FFF4B01B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5BCF39C8-6906-40C8-8766-61F16434BC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4334E03C-B2C2-4128-9A69-08D85ACB6D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C2ECAC92-3413-454C-828C-6D00638660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A5D8C787-7713-4F8A-94D2-1B12FDEF299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D1D6F43A-9893-4A47-A8EF-8E60628277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EA99D8FD-E20E-449D-8997-6BAF2C70B6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77BE2038-558D-43E7-B23C-4CD51984DD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A7B3FD64-ABE3-4665-9547-59FE16E7C8E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D7B4B6E3-3588-43B1-B89B-63A0EA682D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429B6A58-BC99-4E0F-A7BC-43E986F252B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603ECFD8-007A-4845-AFA0-0AEBD82AF7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CAF99302-44C0-4043-96FA-DC0B1CFDDEE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0CAD2E37-9586-483F-A398-99446B4B86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B4F853AB-A9BA-442B-BA39-F42565FB9FB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16ABEF76-6976-44E1-8303-E34A58D1599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2A4730B6-A002-4F30-949D-364A8296ADD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AC873ED2-DBD9-413D-9C37-65EFB59DBA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5B57CAEC-931B-4CB7-A242-712224BFCFC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6F4ED47E-DC56-400E-9D6A-35410678C6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8E8A21C9-E52F-466F-9AB2-3B2E7D3C37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3235A2CC-4988-4FA8-8B63-6BDCE29200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CAD35642-1781-458C-9523-5BD710AF48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4F3425A0-D318-4CB1-8B4A-A6B34C7F18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2406DEDA-3704-44D0-9DC8-A501FB93A4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59B69EB9-C23A-4351-9F60-BD7D3B11DC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0C26B8D4-2E34-4DEB-9BD3-8C91DD513A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852F3229-86C0-4A2F-9763-2A17460485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BD9FACDB-475F-4A24-B26F-939D18C4BC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7CCC5FAC-729C-4473-80F7-81B41500DC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F04D205A-3290-472A-91D9-F1B0269C19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DF63C66C-CC40-4901-9E02-D2A2C68FE2C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FE28EC20-BCD5-4F86-9C05-B14EB379F6B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A5910281-8FC4-4DDB-8CEE-5F5AB592CB1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BC668EBB-7C3A-4387-8AB7-1F73848FEFE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6D52834C-40E9-430E-8621-34110E92937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A55C47D8-BA2D-4209-970D-461CB3B185B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795FFD9E-140B-449E-B3B0-BE126C88EF6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C8E2AB2F-8146-40B2-BF69-91F3AA2D4B0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781501D5-779A-4B93-9B87-348218F7B1A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67D0266C-B690-41AD-AEB3-742BBAA3EAA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6153D2C2-6B16-423C-990F-6F19EC4408C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AF4C39CC-A5AB-491F-8955-6A46E6630CF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53512727-8C7C-4BAE-871C-D7F8E1DC371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2C482B47-632D-4A9A-B8B8-A2924AE2F42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5EACBB06-1374-49BD-BE28-109E66E3E5C9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C66B95E5-5FCF-45F9-B007-74282EECA6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4AB5B0A5-B942-4374-A117-1F632C7656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65BB194A-42C9-49D6-A12C-1ECAA3DD4C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AD81600B-36E2-47E7-B086-0176E49EA96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A8FCCA9D-5BBE-4ADB-8544-5BE9632969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9719E04E-B18E-4580-B819-1263C3E670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253DBFD2-673B-4B95-A92C-282FCD4C4C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6F6837E0-65A7-444B-A21F-2E74C80454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19F25D20-DAA2-43B3-96A2-1C3936689A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FE8A9D18-71A5-4A7D-8977-3C7D9EB5D3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57024735-AB22-4002-BC15-FAADF9643E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5C923C8E-8ED4-45BF-A244-26C06ED9ED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16210DFC-243F-465A-BE39-52FFCD9ABD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7EB368DF-6289-4A2E-82EF-048BCC13220B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EE560752-872D-4D31-9FE3-89B3AA07EC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4876D6DB-4D4F-4292-AF4A-ECA439AAC4B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3A1C6CD8-BFCF-4603-9917-0A10CDA755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7369E4AA-CF53-4BA5-B401-626EE49E566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039ACA26-AB89-4272-B823-C1DC071160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9820784F-C221-4EB7-8352-E899A9A5E2A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EF9649E1-6E6B-4E08-8C31-1B5CF93C46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0CBCA494-D077-4FB6-8398-C353D5C71C7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D18ED989-7B53-4005-BF8A-DA4F28C367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4A219AA4-D906-44D2-BD33-1358CF1606E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C07C1391-BBE1-4923-AF07-C087D97AEA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EA55261C-8CF5-4121-9F36-0AD239AFB5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CAC18DB2-F6AA-4E49-8E70-7C3EBACA0A1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0AEE2CC6-2F39-46D6-8D0F-7E5D48501C6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6D15853B-9767-47E7-8FA3-87B32B93C6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E7CE998C-78FA-4FFC-96F5-01793668BB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348CED05-2CB1-4EDF-9745-49CC476F24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8239F322-C755-484B-96B5-397489A50B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84941F60-B70E-48B3-85EC-FA5BEAB1C1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206E2FC6-F9EC-45F5-AA34-EBA41AA485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51900314-BC36-4313-AD17-04D0A22A5A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A148F893-70CA-434D-A78E-007FA6BDF0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61570667-63AB-4403-8A65-0A456D1BEC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A70F18E8-3803-4205-88F9-4C77FC371B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C0691B0C-4ED3-4B4F-8821-1C4060C3EC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9C0047D5-5DB5-4DB0-8B36-2860D9DDB7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6B07EE40-0F92-4A39-B4D6-A091DD99AA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140A5DE7-83B8-4ECA-A35A-F11C03A318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EC61A89A-74BD-46F9-A4F6-AD5E3918F41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78FA0292-FD46-4C30-82D3-8D38025ED4E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388E1077-9150-4072-946A-63379701F64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7A3D9EB1-9B1D-4D4C-AE9E-C4A19BDE4FC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6D8802BC-A992-4446-859A-3E47BCFF0C0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75D474EA-5EE8-4DC5-A30B-48ED07C7234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F6DE2650-023E-44B5-AFAD-370731B529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2FFB4EC8-FB3B-4BC0-A7B7-222D65623AA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B4AF9F06-1756-4918-A9EC-3BD368EA839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2464622C-091C-4D6D-A196-EC34D302BE4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A093026E-C86E-421C-8FAD-4A2C143389D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2E977A54-DE02-4437-8242-0B74318C949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5FF1F976-6080-4B05-A948-128C8B3B578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9F84CD9D-9FF8-4FD6-8ECE-5586C91DB1A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D1FF2E0F-2442-4590-9559-8ABCFACD2853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FC161F78-212B-48F5-8151-A3F2F31BAC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CECA5F2D-BD66-4F07-BD99-0BE276BB4C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0B0C8ECA-DFAC-4558-B6DE-3197B4AA59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587352C4-A1C9-4BD7-9889-1E1AE6CAF8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1B695792-5F85-4326-9CF2-E0ECCCE151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29B66D37-65A5-4EA0-B6EC-258F864959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09B526BE-BE74-4AC2-9C1A-57445CAED4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147FB717-8694-4AB1-8EAD-3C4A3E31BF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E47B8C57-877C-48C3-BAAC-B648D4676E7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365441F2-CE3E-4CB1-856C-D0997A619E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CF3D30D8-1A58-4F00-8A49-E0225A16F7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3AF5246D-0CAD-4F49-BCCA-D37A8177E7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536782DC-B474-4123-B493-D7BACD9CC3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0631BF83-82AC-47CB-ADF4-A2A8EAAB82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98DCDA8C-8943-4FC5-BC4E-3CCC6928B7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FF898182-7202-4B35-B7FE-BF33B13DC3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AF6F3E29-9EFB-4D10-9989-96F9958AA8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079A0A6C-6B92-4F4F-938E-059ECA1BD8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C0DBB0C5-3A96-4570-B339-CA492316D8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DA8445FB-DDFE-4905-8E71-0841BED957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4F4D6D74-DA50-4AA2-B0CF-B66CE4CA22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BAEBECB5-1360-4A66-BC2C-478E04F316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31442D6B-F8D8-43C8-87BF-04DE1BF66E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3F530039-F302-458E-B7C8-7BE8F25BC1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6E7BF5AE-ECC6-4E99-9E16-13347006C9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D9508095-1C96-47E0-A152-26DA5BC009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A3EC72E5-651E-41B7-A126-5DD323CEED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A5879D9C-B6B4-47DC-AAD6-613D832352A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D3663EDE-F4A7-401B-B80B-17AA1C34F9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8E90404E-19CE-4AEB-8722-EBFAF30D3E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F72C6454-1B60-484D-B37C-0B29169F56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D251F1F4-8863-40E4-AFEF-3687E0A77C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11AE150D-9373-4AB3-82AF-B51A2F54CE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DD483A16-1D41-4827-9F9F-EFDAD7EB78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8A5C5B4B-0152-42E6-BBB4-28BD575C2C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598C70CB-772F-4210-9B7C-7308FE940F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47E679D4-9CDF-41D9-911E-22C3628E63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5DA8C3AD-557C-438A-9C24-B042927F46C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2384A4CC-77CD-419E-840C-123CF58CAB4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7862F597-68DC-40AC-BA26-3BF74F49BF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F436ACF2-8068-4FC5-8D33-C743604BAF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6557E261-773C-41A4-93E5-F1FF3CF55A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D15E822F-DFCF-46E6-921F-8579224BE50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8689FC49-E695-4F38-821F-D226515B2E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704915AF-DA8E-4B6D-A19E-C4E8CA762C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B0A828F8-7033-4CC4-BFA4-2CC358BC82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A893F84A-853F-4169-ABA5-186DCBC770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0C4C9CC7-413B-4A5D-BC77-2CDB132E14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12F2CDE6-92CA-493D-852C-A5DA9E3ADA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411C047F-1077-4588-8855-80E82D5137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D681A10F-0745-4E6B-BE82-622B01A4FD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A9C9C7B2-AB37-4C4F-9115-8E42C0829A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BEB52D17-1D86-475A-BA26-55C218A8A2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B1B5A85D-2B36-4C42-A59C-C196EC66C7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25CA9703-CBC2-4C4B-89A1-06679A792C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0A4C7D10-8D49-47B2-9F8E-D5532C16A4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CDFD7227-9C8F-4F14-9F12-6EF377BEDA1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D68E5485-66CB-4888-A3E2-5344FCA01B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B8546798-9031-49D5-AF0B-B29542B0AF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AFE911B4-9105-45C2-9FEC-649AA27638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6ACCF9F4-F546-4A35-88AB-CCA72033378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E3EA960F-31B0-4401-A2AE-DE80309394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149FC2CD-4D84-4300-9E2E-2B095EA1A05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3D6AB8A2-EDCF-47D2-BC87-840BEDD966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E2EDEBBD-422B-41EE-8C3B-B898CEC21C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FB4170D0-DED0-49BE-BDA8-0162E12233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D103E959-3172-4B0F-A4E6-7DCF9A9A35F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C0606DC7-2855-424D-B48C-2AB56A9B55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412202CC-196D-456C-B8CE-F3B7564B7F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82CC957C-47C0-4FA2-AE2F-BC50DC11A8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81940D04-7701-453E-A9DF-A53A27953FD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B2324273-E800-4F66-8F69-5A8018A9C1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D30118FC-712B-4454-A724-BC58D4521F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30E509C4-ABE3-4BD7-B6A8-FE9942D084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1F1765C9-7DA0-443D-878D-4E01DC4C30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27A305EE-BBAF-43C9-A02D-DBE391395B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87408C43-2F21-4D20-8223-F9FC9F6E7C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28A21CC8-9D21-445D-B197-0A59F5DBD28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18511209-26CE-4A1F-9099-7DC96615F5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1F6A119B-55AF-4E62-AD0C-0687A6FB09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4A14C1DA-7551-4D0B-AFDA-CE6224448E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3BE806B0-CBD5-43B6-A389-0F697BAB08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403C8285-6DE3-433D-A246-253D9BFCE3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29D29597-B540-429D-B5B9-60888A4B16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2AF41D58-4F46-4DD1-88F1-98715AE23C6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0F9BF9CE-9EA5-47D1-8A0F-81447C8C92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6C4640C4-450C-428C-98F4-0B69D3D633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77FC7665-8A3E-4739-84F3-2CD7D8904B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60B0905E-8F11-45DB-BD35-AB44D21F3F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1BC9D135-FD7D-4905-B86C-6028945D5A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DF9A0C1C-35FD-4B45-9C3A-C6D7BFC4C9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8C59EA68-9D40-469B-9167-1B3B5340E7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CAEC9225-99FE-4386-8982-6276CA78D4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A7579E10-4381-412F-A5D4-DFCAE5F565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7E7B6174-0451-48AF-BE61-83C7F3B900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0AC8245F-383E-4280-8969-C09BE6B9C7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B7495C80-F024-4B64-86D6-9FC7114744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F2FA67A1-22FD-4AB4-9BCE-E724860D61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63FB363D-6E30-42EB-A4AE-F32C3BA0C5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BC2F83D6-F1DD-4435-9629-B07C5EB1136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EC8ED684-1705-4818-AE9D-3E6B53202E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B4FC8EDE-2D76-4E65-94B2-6A13068CC1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BBEBE4EC-3EEF-47F4-AFD7-D56A72C706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F25FAA99-BF88-4BEA-9F66-B3156140BB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DCDC1AB7-881E-4B51-B420-85CB178891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CDC96509-FDFC-45F7-AC9C-35911CC669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7891ED65-2457-43FE-887F-50B44A4882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4E10F675-AA29-4C6B-B1E6-05DFDBE376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DCEA3454-4AAD-47C4-8416-E2CC5220E8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7C0213BD-B236-4EFD-A090-FBA8BEA49A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918C4F80-98C1-4361-881F-7D269E389B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AD004EA8-253C-47F6-96B9-EB532B2CA0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5D4C5548-AF03-4E09-BFDF-77E219E991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15515FCC-DE90-4495-8E8F-65E72432156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2108E229-9C82-48E0-9FC9-44CFADAF76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F6163C33-F1D2-4435-A70F-A699E9F4C6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630B65CA-87F6-4467-B8EB-602BC930FE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D05B6D54-E68C-45A8-93F4-D5A4C615B7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366F1F85-E03B-4E83-A1C1-02CDC83C25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A5B98C8D-74E4-4EEF-B6AF-9D89A36168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94051D09-7488-4BD4-920E-98A065B0E3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5C9F4C71-559D-469E-9CCD-EA72F0B992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5992FE5D-43A1-47C0-8ED0-32CA63F6EB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82DB558A-9756-4C8F-8D50-C8E466E0244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F6FE3061-D738-41FC-878C-E7F1A4EB37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6CFA2E4E-D97E-4ECB-A86C-AD8EED9269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3363D183-7356-4B00-A9E1-C124B6CCC0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879193A4-9335-44FD-AB79-2B4CA07778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6B4BF828-E876-4E3F-95BE-6AF0F631B0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55F244B1-D73D-4E46-97A5-FAFBB6F0881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BE7DC079-00CF-4A81-B0B8-F700A5480F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49189CAC-1FAB-4F9E-A86A-77552E481E0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46225A19-A243-449E-8399-D67145576D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A2418CB7-C6BB-4B91-9E40-E463F140A85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6A7B2679-37FF-45BC-A903-D726D8DC9D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15DF5562-F0CA-4D1C-810D-E5F0045564C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0E9EFA66-C8BE-4CDA-9D57-75FCDECC7D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DC1EAFE6-615D-45FB-940D-2F201560AC4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A4E6419F-4AE6-4D32-B291-29BCEF746A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BB01B7F6-EAA3-484E-944E-5D657F7A56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0F722B34-5470-4227-8412-5E03866692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6871F6DE-CD83-49E9-8BE6-8F4945E9BDE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BEB5E641-8408-4462-96A8-0C7B540C57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15F8BD1D-9A44-429A-9ED4-8501593D5A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734A2FE6-366C-483B-BAD0-4A6D3672B9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253BF848-CC7E-49BF-AB3E-E080F6729D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2862ACD9-10F5-4136-8BE7-D172BD32784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1D6176C6-3EBA-4E79-A83A-FD17C96E0E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4CD622C3-E7BD-474A-ABA9-D4F92E25A90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2F0F1A51-76DB-431E-86DC-597CFB0B21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8AFD05D3-742D-459F-AF17-D100F86B58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CECB82F2-965E-4FB4-99D4-ACC8976B77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E10C944D-2231-42EF-9C87-A0C14D58EE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2C1DD29E-D5B6-4364-AD29-90AE368B57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A2A2ACFC-755F-4211-A236-CB4F872338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CF7296F4-E81E-4194-A577-CE4DAA8801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F19AB0A5-1F73-476F-95B8-47A8D12C289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4E9F4875-3C64-40A6-9F9F-99FB32E4CDF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45C78C88-6554-40FB-BF26-DB08B79DFE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5C8F4D3C-DF3F-47AE-AF07-0306CADEA52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23B99558-13C6-4129-9EEF-523F339A994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CF3898E0-0655-4BB3-91D2-9B1780DCD1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163EFF4A-9AB0-4E6A-95C4-0C32A803579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FB25CD08-6B3B-4E08-ACD5-0763429656A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6066350B-D8E0-4A57-9F2E-BA74EA8A472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5733CBA2-762D-4E87-9571-A2FDE8ADADC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3DB58DC5-F181-4A10-9D01-E3527239D4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089430CE-6728-4EA5-A008-8C85BAA0E63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B8863DEC-7323-4E5E-855F-8C8718EC307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CFAF5D90-E6C1-4F6C-B79E-B5D7D34180A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309ABA1C-D359-4200-9D2D-614B5E1F3C22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21B29F23-E4DA-4AB9-A6AE-8BDDC87782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ED4200D0-AB54-4A38-AB07-BE0393C9FB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D2682F90-46AE-4B2F-99BB-BE81FC1A58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27385122-DE72-4860-9E01-2F2719B493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14BA8F08-4541-46F5-AC1A-3EBAE1C57A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255E1597-B42D-4A86-A5C2-1604CF9A8F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97B83323-E84C-4ACA-9559-68ADB8F74FB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7A33A811-E272-4D5F-A6B6-31F05CAEB2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C5A094BB-D8C0-461F-AB6F-102F019752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C9C9B98D-926E-4DFF-99F5-98B7A5C15B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C96E2C21-4A7B-48AC-8989-8FC524DF09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2E0AA00B-4F78-4493-A2FF-7F877EA57D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84D06197-D4B8-4634-A3F0-E58BFA68B3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6C503629-522C-4EA0-B72F-BEB71276BB8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5199DE00-46F5-403B-8E66-9B67E17CEE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79F80924-E6EC-4541-B04E-7265A8E5456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2358B7B1-6007-4EBC-A247-C78226E0C5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36E897F6-500A-46E4-8008-A798352D19D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83C2472C-B4C8-4CC6-9B2B-B10FDEF5D1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71BC1DD6-2A54-430E-81E1-FDFC163783A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6BF49360-47E8-486E-884C-57FC57DB2F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7C301888-59C3-4921-A284-A9CA82B43B4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96C3FDAE-4991-48FA-99F9-5E97CDF671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C673457D-929A-4966-A0CC-F3F6DFA117F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F1EFB769-3B2C-4477-9AB4-F5C61188FB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121CE553-C694-427C-B15A-B78DF31D07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BB733B00-7B4F-4084-AD51-66573CE83D1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F3471862-447C-40D1-850A-A372BD451D6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638E8C44-59E4-48BA-8E9D-CC983DA609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FA7BF07B-6EF6-4570-9032-C518045CB0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812DD134-522C-49D0-AA06-6F568F7A47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B2F422F9-112C-426A-B017-E04AD60FD0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A6EB4CC6-E2CC-43BE-807E-056AA873E0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4349690C-5688-45A7-BA69-B63BE8DB15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F7C297A2-C9B9-47DB-9D0C-784F95A4CF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18627FB5-8D5A-4547-8147-50A66F3FBE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4DF474B1-7CA8-47BE-A16D-7399B62681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73C8509F-9111-40A6-B1D6-22FF49A544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8C131451-C567-4394-97A6-A4C833E1D3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A3976E0C-B9B9-4077-92BE-4E4CFF62A0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57BD40CC-18BC-4C64-B156-761C6726A8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EA5B18DC-5B69-4B3F-9F22-7F724DB27F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BEB02C35-C06D-41E5-84E0-9B757C0BB78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9672578E-AF75-4C86-AB6E-97D653366A1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6CB8D747-0FD2-4C2B-AF6F-E990AF87E6B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79C6E2C6-54A6-45B2-8E74-7DA609FD9BC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E527F7C9-CD0A-475F-B8AD-3E1BE82751C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1BDD3F2B-FB76-4721-BD86-CA4798CC1DE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0778059C-1902-49FF-B490-D24F196726E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1BC01130-33F3-4CAA-8500-E91C4E99782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15742B80-B3A9-4908-A2C3-7EE39A5794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F35FC684-A0D6-47C4-9754-5A8BB0D58D7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26BF0B60-9AC2-4645-855E-8F8FC23AB8B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C6447753-E112-4876-820F-EA5E86568D0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B143B0CC-8BFD-4E45-9FA8-4A10A310BE5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C8F20E2F-2B51-44CF-8AA7-CA4276789F7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D42CA698-F967-49B0-97E0-7BBCB9C369EA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BA178B33-2646-4F3E-8EE4-66C958EDFC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4E248876-A06B-4C8A-88C0-D496AF762B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E07EB4A4-D927-49E4-ABC5-E66DD2BCB1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72127B42-84FC-491E-AED5-8B45164371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33E091C7-EE28-4699-B429-02035C98A6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852ACE6A-3E75-4BC0-903B-0301BD9D85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36DC7AD2-FBF7-4552-9054-A1E3DC3B82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25EC2AD5-001F-4DFA-8762-6B2E836BB0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6B8AF936-1A0E-45FD-9087-88CB003499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B9870B5E-45B1-4A91-B4ED-695BC835B7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79C54821-0161-4EC6-AFF2-C887973B79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99FD1A1C-3E25-4732-BB39-97EDB0E72D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03F0FE3D-3BF9-463E-8C4B-6877B60C7F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D9C083FB-0111-4B41-9D4D-502C15643D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F050CE20-F371-44B0-B414-789692E77C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A369978E-E66E-4694-B25A-830DF6E884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16865857-B023-4EB8-A47C-F9160F0593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9A732E6F-6680-404B-A7F6-DA042D3823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29AFF7E3-9158-462D-9DD8-B206CC6134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667AD75B-2B06-4C06-9257-569A9FBF4C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665E7FD7-206B-49F0-ACC2-7DAEE0D81A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6A1B72D4-B93B-414A-A84B-552F8D12DB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DEDBFDBB-3CB5-454A-BA6E-D0365E2474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ADC8CBC6-AE9A-4C73-9604-0A97D234DE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A56B9D51-E65E-4880-BE59-AAA916D1B2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46F05ED3-E409-4B84-A2AD-30626E8CF9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7BDAA672-642D-4ABA-A5A1-11DB260E80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1E8C88A2-BA08-4A63-8B84-EDDF1A02393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0B7AC939-7CC3-4B18-9817-3231E3C4BE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4162DAD6-0804-4FDC-96CC-D0FDA842F89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9904C5C8-018D-489D-99ED-0DFDC9439A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A29C95C2-0477-475F-8AAE-0EA621E4DE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1CBFF4ED-BD70-4B86-BD62-0407DCFB2D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C4E56D1D-6971-49C2-8E90-86D822A82C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2BC156D2-F85E-40EA-BF09-462D8662DC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945464B1-664C-4619-A0BB-FF779281FB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EDBDF7BE-BEEC-46F1-9199-47557F59E5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5841881A-91B6-4392-ADF4-CD23A284DB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14EF3FB4-1363-45FA-813B-D0FCBCDC9C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B3C2D88E-55A5-4278-824D-1D816445AB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9360C452-7F54-4C7B-81BE-FEE57E40C3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0F038869-A84B-4238-BCA4-DEB98C356B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23807BF1-EE12-45E9-9161-2EBA6B58893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4416FEA8-EE2C-4763-AA0F-EF77681C0CA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E7808E3E-0AA1-4280-89C5-06241617A3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82203D62-2908-42A0-9884-A7A027ED235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18B54D72-1A2B-4B67-B769-9E6C4563E65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24038004-E0B1-4DFF-9C86-2D855AB8A09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E232962E-E20A-4462-B40C-BE910A74916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972F2902-E7D9-4943-9A1F-97929E13C3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C225130D-0402-4EB2-B332-093CA1BD0AB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A0336A4F-DDBA-4771-A83A-2FF330683A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693C93A9-6B48-48E6-A6FC-6E977385A2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84C5E99F-46B4-4767-BFE7-2F5D506EC8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765139C2-92D1-40C2-A089-EF81DDA9A53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62CE97AB-2D94-499D-B569-2D5896BFB66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771995D0-B4E7-4977-B5F9-FB3EDEB0CA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95C03E1F-4155-4126-A72E-34278B0709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E23782DC-4794-44E4-B035-48E61B105D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D9726D3B-8A86-4335-AA33-5EEE3FE673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0B860838-07F2-47CB-BCB9-23986063F8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CC2296E3-E600-4A81-A801-8BA7900CE0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20F4BCB8-1A93-485D-BDAF-2DB7316D97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DE0634D2-9583-482F-B7ED-7CD55026F2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C82183D6-2EE2-4CB5-B726-2DBA38754B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D64D934B-E19D-4F8A-8628-082F7F3AD8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F0185228-D745-4CD8-971E-C68134D574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6C7582D6-42CF-44C8-9BA0-062B47E6E5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2EFED688-B5D6-4D96-97F8-B863E82BD1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EFFF1566-CD0D-4B64-9BA8-18CED881682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63A9D09D-CB0D-4474-AC19-FCC7EB966875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B4099696-D46F-499E-B887-1BFB4F9BCCD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B4128DA2-B328-454D-90F5-24D21AA5E7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F9F44BD2-0C6A-4940-A848-4ED60DB665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89E524A7-30FD-4477-B151-266C91389B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4AB3D8D6-F3D7-45BF-AB7C-EB7DB61FE6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8A964D7C-AC73-471B-8867-254CB5C80B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E7AA7301-5DD7-4DD4-AE83-D5DE45E466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A17E413A-1018-4483-8A3B-2CA781A81F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8988E1C8-0125-42CB-B066-6D1687629D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C606860F-FFAF-43C7-BC08-A02E3B28C4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3CD7CEA5-BBC4-4AB1-835E-0A6E1F6A38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D8414BCD-3007-476A-8D17-B090898F6D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DE83BCE6-1FF1-40DB-8F28-8DA815DB75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F0F5AFE1-7600-4C98-84EC-0466CDABAD5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5F1B5B2C-1AA1-4FDB-9721-D2301C6EB6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FBC802AB-F03E-4089-BFC0-95290E5269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B56F818B-3E37-477D-9A32-7FE91CEE34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02865E47-3196-4FA4-852A-BBD0E483D3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4613FD14-EA6B-4593-BDAE-C72AB9D89D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5E007B27-2B69-438B-9742-2895EE3CDF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7016371F-66AB-43BD-9D9C-3619D3808FD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9D1E1968-2938-4291-A77D-81D93F53A4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1CB34863-FE18-4A3A-B0CB-DF2BAA4F49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60F516C2-AA13-4DBB-ACCD-B9449AC7F5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0FAE8809-7AED-4816-9D7B-CC4C6D9857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03EC61E9-46E8-4651-BBB8-7061A89C286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CCBDCCA1-C86E-4A11-B034-9DB4D98463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D4BC3C36-7CF7-46FE-9775-23646D2385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16DC2A44-4ADD-4DF9-AFAB-EA6F739D451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89B30A70-1128-4301-9CF4-D3A66CB489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28E6BBBD-FEAD-4132-80D9-B25408A1C1B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DFB3F108-9961-48D0-AA65-8992179FAA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2760F306-4CC9-4EF9-891D-4383D5C8AC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24352393-9652-4C38-B8AF-B329C3053DA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6BBC32B0-FE60-4C3E-8728-D03FF9A6BB5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D675125C-C34C-4838-AC21-204EF9D366D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B58988B3-19AA-42F0-9B13-1A5BF10DBE9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D5AECC71-1DFA-4415-B3DA-207EB6100D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A69C49CA-C187-459D-BAD7-DBE28C62341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7F6F9E81-4874-445B-9A57-66E3D237929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4910AD41-40E2-414D-BA1B-FB83416220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F685BF64-D5BE-4E1C-8550-DB14B79BEAD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8E94F31E-2F29-4260-945A-07F06574766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B7FC7DC8-4CD7-4AC7-83FB-CBCB0B7EF1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ED5D976D-22AD-4DCD-9E76-12D6A8F023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29DE9ECF-C5C0-4420-BB8B-15A420B468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36129A4C-3279-4FAF-94BE-C453062922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CADAA4A4-4D35-41CB-A5F6-8F1DAF6188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B2AD88D3-6E67-4424-A048-C542C036FEC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1C126698-74BC-4C2B-9ECF-82CD14E504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E16E37A2-E6A2-4507-A65A-02E7936F16B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3EB64435-B082-463A-A473-2A00CFC199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C53DCC4D-5C8B-4C61-AEA4-C4AA68735E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917FF6CB-67ED-4593-AE78-54CA4E8C16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C7D34A54-35DE-4FB4-A0BB-CA3D8D6117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631B395A-468C-443E-811F-0E8F623BD8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81615611-2453-44C7-9490-E4313847CD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1CD910A2-26EA-46B9-AECB-91735A83C7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5BE920C2-4EA3-41A6-B8CA-505FAAD654C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2BB156BA-A107-4FB5-A5A4-857173E0D2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80D1103D-CEA4-4465-8E19-754828D065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87F650C4-A46E-4CA1-A556-0284616943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E99D1837-7B9C-49F6-81CB-F1E8B9D9AC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A642FC56-F835-49C1-BB93-3032F30BD1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B3B54DE2-EB21-4581-A04C-C7A34712F9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9C15C7A1-0874-474F-BCA7-0C89623C89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FC95E01E-6026-44AE-88E0-2758EC42C5E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330E8C3B-170F-4D8C-8C07-04223944BC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036A23BA-501A-48DD-AE2D-9D16E4C9BD8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E924A7C6-3D0E-4EBA-AB52-247A02A1FC0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3DF51EAE-2726-4CE9-8ED3-A69FFA17546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B1D40A68-4FAF-472A-8E9A-4028E36EE3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D2F54C56-AD17-442C-913F-129C16E3E9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88A6C5BC-C5DF-41D0-93E7-E2F77960C5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DF308E4D-1724-45A0-9E79-482C1C5C67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5ED42298-514B-44B2-8234-BF48AC7FB1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666BCC0A-44BF-462E-A8A6-A6D2BAE28D4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9576E687-74D4-46B7-A363-4992E236F2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98623209-5A54-425A-A27C-8F4EC983B3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7BE8E592-1F8C-43DD-8521-39C67F6761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2769C27F-8FA1-41D9-B147-32DB4FE5EE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0BF49FD8-C7CF-481E-A2EE-2BE99ECBC5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E60D81F8-891A-4883-8AAC-8B65D4B83E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B5FD9CEB-8C0C-4647-8175-0C11092B17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F7542656-57AD-46B7-AE24-2DEF45384B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FC08C6B1-37B9-44F6-AA5F-4C052CD3078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A2988038-E6C7-4348-91F3-4DDB4F3D603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C7FA713C-E86F-436A-B4F6-10CDCF93D0E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22D499B0-FADD-4EBA-A953-FBD18BCDB48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093CA3DF-682B-423D-B742-D6731968ED3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275BCE70-DBED-4EAC-8AC3-CD8904642DB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92DCD8BF-DFFA-4D3E-ACC4-7A55043CE8D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454C4F0D-8350-4089-9156-FC9045FFAD2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5A40D378-B364-4C3B-ACCF-83BD0E02944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6A454A3C-EAA0-4943-AFD4-6E7512729A7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99DC6DFD-9887-472F-8556-FBE5277771C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D24333EB-83EB-476F-AE5E-9D6E15CDD31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D579147F-7985-44DB-B5D0-5E35DC611FE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C66C2A92-5E77-405A-90FA-2BD1A9AFE5B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263B31DD-ABD3-4707-8B5E-0C4725B0CB7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878DDF8C-D977-4394-9A3B-E9800E66D4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EAFC0059-2A8A-4D97-8471-A1C8DE269C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6517319E-D182-4AB6-9052-FDF10B5943C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1BDE5E35-5141-4B3F-A364-1A915524E9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86F2E12C-F577-4AA8-8428-31F96BE4C8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54E6EF02-4AFD-4EA9-9D80-67FF697C1B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5ECD7A18-5E9A-4548-AE6F-B1C97C9C85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42B9725D-271E-4EE5-B75F-ECF8D94430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C81A35B5-9D89-4B22-9AF5-144FFE935A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1CDB429A-CFA7-472F-BE50-D6310F351E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E6AC339D-6C44-4E92-92DA-3B87316B54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DDF2A79C-4BAE-4778-A2C7-D98E559BDA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E40EB55E-3D3D-4C19-BF64-C612F9E526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5AF12BB5-7807-4856-9CF1-EAD4023AA6E6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DBD9B0CB-E71C-437F-A2BF-1367683BB9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341435C3-CAB7-4E6E-90DD-9EA6918C34C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7D86F145-141A-497D-8439-012F5D1AE4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ACFA9A5A-D9B8-4499-894B-9C62D6CEBE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847F5113-59C2-4C69-B55F-CB42ABCEDC0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E30FCCC2-0B96-4690-B1FD-C4EDCF5A640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3F5BFB4B-EC5E-4058-8C20-BD19786B91B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C772C41F-49CA-4738-9585-CCDA6DF7F6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AAA2D113-978F-4C62-97EE-DEC858A4C1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A4FC52B5-5AAE-4675-9A2F-BFFA0EAF738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4ABB893B-8ABB-4EEF-B940-593CF4A4E9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3ACB2194-6537-40E3-A873-B4B5E2ADCC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F1C82E8C-864C-423C-9286-D7F13418CEF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3CC3450C-8AB6-4716-BA60-6C7B5207D22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22B0DF92-350F-4C16-A39E-239638B001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7EFB51AD-1BC4-493D-8F78-8C1A84F490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7F439AEB-53BB-4431-94DF-35FE274EE1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C6DB42E8-7FA0-4D52-AC62-2564BDEBFF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A3750E13-F22C-4DA4-90A5-1E550452D0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05D19C5D-8248-4708-AF25-1BFE84FF6D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A6EBF9AC-A0B5-4634-B2ED-667004AD1A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63AB2D49-6F7E-4BF5-82A0-9D7DFCBB79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ED0A1FA9-2B61-42E9-B809-B62FA1F97E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89E62502-488F-4DA2-B461-353C530522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CF393C25-4154-43CC-9805-BFBD033FCE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E2D1F510-6BFD-4AF5-8BCC-7933C746BAF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7FE20C6E-16EB-49FC-8812-48D2DB099B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304C0856-1BA9-46C8-ADAE-9B2161594C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9FB14403-21B1-4CF3-B4A7-B340FB1BBD9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2BF4089A-41C7-4087-A7BF-614B39DF1D7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8353095C-9789-455B-9E19-A17DA2C61E0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6CE65F7C-2608-4544-9DB8-D4B386FC929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0CD6C611-7254-4242-BB55-41B0A976048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37597A69-6E19-4ECD-98FB-39C68084774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04FDDACA-CC15-464D-9A04-60008F8406B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4102B739-63CB-494F-8965-F54BDB9F8ED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B573163A-F7EE-4600-9625-4B414EDEDEC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87FCD534-03DB-4594-8C78-5905036D9EA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A0D854FB-447A-44ED-8802-85B631BFAB4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D02410DC-8D6E-4B34-9A63-2568792B0D2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BBF247DB-08F1-43E2-B155-613FDDD2530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10771423-491B-432D-BFB4-4F2C2E90D5A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369DAA76-5075-4665-AD79-4F246C38DE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37E7D5C3-A5CE-4250-9374-26F98BDF65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066A9196-9459-4C21-84D5-73256940DE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0AB6D5AC-BAA3-4BA7-822D-011D5A087C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CEB3F746-AC2A-4855-BF90-58B0ACFB53C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411B052B-9A63-4980-A783-8C1CCD8CE5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3EF1F67B-8AF8-4B2D-8D37-45EEE23F9C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ADB9FC7E-450B-455C-B3D0-7A631413E2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7BF5D480-DAA7-4407-A310-36E328302B0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80944CF0-07D5-4AD7-9072-91D8AB100E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4AFFFD11-5552-4794-8E45-D6B938DB87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F28B9147-B786-4406-B6CA-5851B67DF4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4ACA39CC-7D78-430F-A567-DEF3CFF0A2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6B8BB727-5295-4C72-AB91-94FB7B7148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5396F7D1-2018-43C7-841F-F8DFC568B15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E909F4BE-A8D9-4176-A4D2-81335BA54D8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7EB2618B-6341-4105-B5E4-230F04018A8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1F54D948-0119-49D2-82D1-6B2E0133173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FA5154F0-32DA-426A-B6D8-B2EE43D7FBA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D2A0AF66-92E6-44F2-BF71-91C9A86603A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A98BB219-6F8F-4244-AEED-6F0824D7405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9B5CB835-989E-43A7-A928-5E2077EDBE0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B00FF774-5075-47ED-853A-FE74EFCA32F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385C5FF9-8648-4E64-88F9-C9F170EAB9A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D7C6D9CE-A2DA-4EC6-AB0D-3ACFCB19A62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CC6235E5-FE3C-40A6-9A66-C862687D75D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A5B5A617-D4AD-4835-BC1A-55717C34539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F0D4F5AC-12C8-486B-A79D-C0B9A98EC388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6D6297B8-803C-44F8-A38D-A100AEA3750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88294A4F-CF60-45A2-8114-3A3C8769E6E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168F1A5C-9ACC-4A1B-8113-A93C168FCE9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4616913C-2D45-4EF3-A85D-B8B55C5EC51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6129DDCC-0DC6-4883-B382-F80729AF2CF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65399FB5-2D9F-4FBE-BA3E-418DAEC4AB3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CFA6AB8E-E50F-46CB-AFF0-2F7AC12BD89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FE903F50-B922-4489-9496-7821C176964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E1D11C62-1951-41D4-8B1A-D414EF0944F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E9E77BCA-151B-4EE9-8A74-22DEBE49C26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A15A4395-B591-4684-9512-ABEB4297803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E979B548-22DF-4A71-B5C2-D0212B6CB4C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53A4F346-1558-4350-BF2C-93AACBD728C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E2E2B299-60A2-46F8-8CD2-C8A8CB19087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B0ED729A-1684-4D85-9006-F884F070790B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BCDA7B90-E4F7-4CCE-930C-A68B1543C2B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E79A7BFC-1E38-41F1-B9C9-EA033AEACBB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32F2C63D-DCE6-4AA5-8217-C07812FDA5A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CE26C339-2083-4F67-A201-7D947680CEF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9CB7DC5F-FB36-428E-ABCA-1BA9EF3E156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ACFF1839-36FD-4A41-AA96-FA487D0AE00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BBE38174-0C05-4BCA-BD97-90270E3320C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BCE54B46-8B9C-4383-AB4A-44FF26CBE6E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C4935AEB-0067-47E4-BE93-5EFAA528DD6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11D15B39-86E1-40CA-95AA-EEDD86E2302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3ECCF8F8-1707-4F97-899B-56C5A7179DE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530F18B9-F141-48C2-9066-A4FADF80115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FAEB79EB-69A0-43E0-A80F-5AC4B0A99F8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7D6DF6DB-989C-46EE-A781-B0BEE22E31C2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B109F756-FEDD-409C-BC19-A8F7E99AC08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C05DA17B-7AF0-44F4-B4FC-6E7824325CF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93067FF0-B522-4381-A7A3-4C4F0EE3985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AC0E6F6F-22B3-4999-9A40-9B68E98D779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9F2FB897-479E-4ACF-BE4C-34BD999F376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49CA795F-801C-42A0-9BC9-1331ECFB6AC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EAA60A5D-BB53-4DE7-BE96-88EA367EF65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E94B1A9C-F3C6-4F00-90E6-E38BCBD7C34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32538EF4-E561-4F3D-A74D-2590007DCD3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8E191CD0-D6E2-4557-8728-FCBE5926EDB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ACF84C9B-34BE-450A-8429-27302737AD2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59C6D470-3A8C-49EF-B404-67AA00D17AF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36EB51CC-DE38-46A7-8DF9-56DEB0A1318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EE41A623-8B79-4A32-B66B-F648F608768B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54A33F53-6E06-4D1C-A50B-F44F3FBD966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06163B51-19AA-4482-9985-EC68254AF86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91B85480-DE7C-42FC-A306-56EBF831730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CB0B301E-C0D6-42D4-A422-225CF60A64C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3BCE8F58-2A6F-49E0-B0E9-5B75064D586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A41FAB6C-787D-4B09-8239-F19D3701173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8F01DAB2-FDA3-4572-AA2B-6CB6A98C96F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CC265DFB-EB66-468E-9A60-6CF8BBE6350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3DC10272-B5D3-486C-BA44-480886B27C7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7BAECC28-20C1-4806-BBC2-F0A71189660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B71D2E53-B00A-49D4-A694-6E5B760D9D8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7E5C4B45-3A93-47C0-8ECE-C2812131E2A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5F4AE55D-46C7-42DD-977A-719C3960DA6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032752F7-DD9D-447F-AB60-9F4CE4617CA7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D30C22F8-BAF5-4944-8036-A8C6D3191C1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9ABF667A-385E-4764-8067-B3BCBA58B432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9E96A420-18B7-469C-BFAD-85ABEAC7BEF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959111C4-21AB-48EC-BA16-6762B14C80B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9D55F232-3E17-4DC2-B80B-E47BC6E56B1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F4FE6364-8DCE-4A44-A11C-7547ED5E0F3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5451A97A-4E2D-4857-ADE5-C8EBD588B02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93029FFB-1AC6-4C04-A69D-B43F5C9F260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744B646C-CE77-4416-8134-D6E43F4287C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15246401-1ADA-42BB-9C7A-D1F00703F7F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AED1CEEA-62B1-42D5-A7A2-763AE538EC4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8B28FC4C-1FD1-4176-B67E-6737196186E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E1794316-4BBA-4236-B5AA-3689DF31702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A6AA60BE-C325-4CEB-AAE6-4017751C406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B6303CAE-BB03-47F2-99B3-030537CD8AF6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EA5C44B6-F8DF-4CA0-91E6-7219C4AC79F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4AACD4B3-4B3F-460E-8E56-31CF1C0877A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206BD79D-6A0D-49FD-9C71-0B247209634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7F326C9C-D018-40DF-8C02-C729CB7266D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46ECD413-A980-4A49-97A7-A2501D74CCA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A72B93F1-888F-4C2D-AD31-FE95ED8A4B3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39466F71-64A1-4BE5-A333-B3ADEF84CD2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155CA53A-4858-4397-9CD3-FD15803C544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42564F6D-7739-4781-B7BD-63E16229ADD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E58D3FEB-8894-4336-8ABC-8DAC322ED22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CC84F93B-83E6-421B-806F-A3BCE1C8EE8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2E34AAAA-20D1-4E95-95BA-2B232F50AD5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C17FC428-ACC6-42D3-BB4E-256188208B7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2980FAEF-F9F5-4A9A-BA2D-9609DCA79442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21A2ED88-4986-4C44-9FC1-F7E33290EA9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74677A8F-2F12-4E69-92E3-2F2FBE69537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CD4B5D03-8010-41D2-A764-D0CFBEBC8C9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568C28D6-D3E1-4ED9-9EE4-A90018B9394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B00A4B4C-9768-4A57-B485-BF78EA175C3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460D41DD-7CD1-406C-9BBE-B304659853E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26556A63-D9DC-4649-8676-873A2F783BE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9A1953AB-2B40-480C-B5ED-256C4573649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9D68D7A2-F0EC-4248-9000-E04A71F500C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BF162DD3-87E8-4342-A9B1-4BE4051BAF0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923BB690-4840-4BD8-BAEC-A0A67904057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6E4BB7FD-FF46-4078-94DE-984D884A05F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D96E4805-3A73-45C4-93F6-4509366BBF5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55782CB5-1017-4F3E-9F7A-E3EB470EFCB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A07E0B72-9150-41E3-82B8-927259AEF27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8127DBDF-5AFC-4402-BD81-62DE8F14275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D9CB17B1-DDD8-470E-AB96-97271AB677F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E4E03497-108A-44DD-893A-4DD77E61BEE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B23EF71D-404F-426B-A0DB-A5D420BC5AA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2FD91833-A820-400A-90C5-4AD39E47ACD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EB66E17D-8248-4BEF-AA74-DADBDD99BA4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D587ACAB-5527-46CE-BF28-DD1125B7760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9D884A46-6C23-469D-BAB3-9F9286AE73D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64E767CE-BCBB-472A-96F1-F55C01E7402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00C536FA-2AF2-4F89-819C-A62DCF69977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BE8A9B72-1334-4A72-A040-10244DA2D5B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92B7C7A9-6E54-4D8B-84FE-365864EF70B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A3983262-343B-4545-AE80-28EDFBD98E0C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45482833-8D56-42DD-B5A1-63739456482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ABE5993F-7F7F-4F25-B3EC-EEBB71E57AE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C7F35416-498F-4267-A426-6D524F0D583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3951763F-9EE5-4948-B6C8-276F89BDA13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0C94AB66-A410-422E-BDD7-B74DE384C7D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BFCD8551-B201-4552-B3D7-43F823FA16E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91D3406D-1D3C-4B6B-AA95-40C6AC34C1A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4A237D06-FA42-4801-84B7-31B66681944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781B0DE0-EB03-4BEC-BCCA-B2A716BD14D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93ABDD75-DCB5-408A-AAB1-A41F2F9AAC6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91A1DEFB-3632-4E5C-91DD-D00BE8743F3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75009057-B8E1-457F-9982-C614D8F4EF1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C81974D9-ADFD-4998-A619-5FB02493394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314EFEA2-CEE3-41F9-A4B0-70594665CFC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0728E484-6014-4386-9044-20851F9173FF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44ED3A18-F76A-451F-B38A-42F7439F3BB5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FB3FD3DB-2F91-4E30-ABCA-AB5C45F81C3B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C7B5A724-3FB1-45DD-8F7E-FBDEBCF7829D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9162F59E-1009-4F89-94BE-3957BC82CCB3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827F46E1-0C2B-430A-9FB4-DBD1E7057CC7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0A8122A8-11FE-49D1-BE2B-477D152DA3C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A33D959F-E1C0-4835-9D85-8582BB68BFE8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A9C785B1-CDB7-4F06-8674-89063A617C45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1733F144-F41C-4DB5-AF87-5E3528ECC33B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51F81BFF-4F0A-4156-8173-81A9D9600B26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4DC65D8C-F01B-48B4-B459-45E34F3292EF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FD6CACEE-BE89-4703-B879-D4F207B7DE98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F301FB9F-7C74-4B9A-AD29-4E1703D6C49B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9BA4BD0C-06A3-4D98-B3C2-83973EAF083C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9FCF2EE4-D606-43D8-9A2F-BAE55C1E2D8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79A5FB3F-8A1E-4C3C-8B2C-C58C953B401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A6C3E082-797B-40F9-A483-DD3D2C56F4E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35E84F8D-DC74-43AE-A460-0F815685EE1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54C031A9-43D0-4496-9685-E8E0059B2A8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4C8941C3-5B26-49EE-A35D-9BDAADA7EE6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9069764B-8D76-4F3B-BF37-07475EAC341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0B85401C-DAC4-4801-8664-2BC370F3867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F7E9C947-227F-44F3-81D2-A03BFA78345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FF19C8BF-CA5E-4039-9B69-380087C51F8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7170D117-7D87-44FE-B0B0-FAA464B0AD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0B2CBD71-91BD-454D-82F6-5EDFBBA9456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44A68269-A682-4078-95BA-823E69D2DE0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7EF01C19-3A05-45E8-BBE5-C0290840B024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506C05DB-0F26-4F91-93D6-C8EF25868BC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55033650-AEF1-40A9-9E37-48704E061FD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99977A1A-51B0-4A7F-B40C-534F8400722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69574BB9-8168-4540-AE0B-4AE22F37A43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8EA233B1-D740-4969-BD9A-D749146E7C6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E7AB2017-9717-4286-8798-98D534621FB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62E9BBEE-EB08-40D6-87F7-3BB89BCD35B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D3EF10E8-C272-4FE7-979B-F2E8D15485D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6DFC6883-DCA6-4332-81AA-30AA6A21631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E0EC1F5E-D38C-487D-A537-71F8C9EE330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89A9DAEF-6E9D-48E2-9798-E654EFE9D27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B75D2CD3-DB46-4C1B-A9E5-DECDA0BB765E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7B758841-0579-4F7C-85A2-5E7B053E63E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C49C6893-2899-4934-8B74-C61678DFCA07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638DD245-9BD0-4FA9-B6FD-AB72D9B4C22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2DC13C72-2C3D-45E0-803F-5AAA8E5EE16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B108DA71-6581-4E52-AD57-ABA32E9D8C5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AD7B88F3-40E8-40B5-B35A-01F76809EC7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53A4C0BB-7424-4677-8053-5F9C80E85C5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F5EEB263-06F4-41D9-8A13-47E043646A8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51D0FDF3-ADF0-48E4-931E-137F84B35B4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263FF256-8790-4C77-AA54-54216F39C3E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9B9890CA-0471-48E3-BB89-CE68AF42783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064FD99F-8E1E-4902-8C01-135C7B15229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A56FC7EC-ACD6-4F9F-B93C-E4BDD539448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2716FE5E-B054-406F-9847-9591B6B18AA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5983B846-0DD5-4844-B5FE-7C9036DCAB6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06C8894D-BC87-4BAF-8F63-9662081F145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362A8B69-C0C3-4B9A-9E20-ACD325FE3EF2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048D3A76-AFCF-45CB-8A24-3AA43DEC68A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E7D7A47B-8CD1-43B3-8AAA-37AC44A9F04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DC64FA3E-5D86-4319-B4DC-93722AE9A5A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85D11E3A-2388-4A79-9379-2E53332F22C1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A6663EFD-5C1A-42E2-A91C-4B3DFD9D6E92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6E972B7F-70C4-40AC-AC5A-C48D7B7E7C6F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0D7B4E5E-C295-4791-96AF-17AD5F1E899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D729D399-424C-4C9F-952B-557EA91E0598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5625F2E9-E45B-4B75-A9F6-B04250A1C9C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67701FF3-1D52-49EC-82D2-3154F351DF39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2F7D4047-8ABC-4D9A-9331-4E1C64A50CA2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B96CC945-53CD-49FE-B746-CD1369EE53E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4A6C8331-5997-431E-AE17-505FC101ED85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1C20BDF6-E79E-429E-A1DD-C946614DC100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77852C91-0FBE-4C39-9089-BFF2E191A75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045890D4-99E5-452B-8850-A791C67707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9C88014D-DC86-4759-AE17-8FD8F1998BF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50A066D8-566D-415A-A08A-C62541487ED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C3BBD834-FFA3-4142-99C7-9A69F07AEBE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D6DEDB61-F5B7-4FDD-B726-67E5E76379F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A2FB7A56-750D-48D0-86F2-94C4F2EF36A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AC4B50BB-63DA-42EF-9351-0965785C978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66CFFB95-8B42-4ED5-BCE3-6A252122488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20268247-ECEE-44C3-8E17-F71F6DB24D7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2931684B-E54B-473E-884B-F2CDAC358F0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AE14158C-46CD-496F-A567-7F7A5F03C24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18BE9EE7-AF05-4244-9F14-617CB4F787A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34E91932-5C60-4D5D-B4C5-94EE800B36C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9CAE8D35-876B-46E2-B2FA-3CA753CB076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7CBF5C6A-72CF-45A4-BB04-D18CB33AC96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3A1571DD-F5A6-4A28-8A77-7AD52D8AE9A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5B87E994-E04F-45DC-9DFA-2311AD6E1B3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1E2757C7-05AA-4A65-A515-2CAEA88A4B6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825DDD1F-2AFD-431A-B427-A9784029419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8C700FA6-7B1B-48EE-8691-39640594178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44D5E157-43B9-4129-AC12-AFE65943F36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B3A9D518-CA8F-46D6-B258-DD6878ADD88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40CA22CC-0692-49DE-A728-516068AF636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E2F0292F-E97D-4017-A6D1-C2C186A1274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489926BC-9064-44EE-8319-A05C3B67452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ECBC89E4-9CCB-4576-AC42-509AF122973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68F5567D-2EC2-466E-BB6F-BF0B5D2C4C04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6BECB487-B588-484D-8EFF-BE270E89005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59D569C2-110E-4ED4-97A9-D4CCE0107AE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09F5FBB7-A1B5-4B27-9E84-A0B7DA503A5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93818CC0-16A5-499F-BC09-9001C6EBDC7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28D69284-8886-4558-844F-DAA80B47D97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4CFCD2CA-B88A-4C69-A8D8-CDAD78A5B6A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FD0B23B8-86FC-46EA-996E-05C0583D7BE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AF3E0BD9-8CE8-4ED9-92EB-7C28EC8E9AE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F3FBBE06-E9B6-46A3-86A7-3C4A5CBAE05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94580D9E-19C5-4803-A10E-6AD1E601700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5A842CB4-822D-4183-AB73-1FFFF6B2559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DC30A19F-16ED-4D52-8E4F-8E0ECF3095E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B19CB5E9-2642-41DA-8693-B3E308DE719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F1BBA300-DFCB-4C01-93DE-A151ACEE665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24BAB355-B02B-4E4C-A693-8ED7F3A0156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7CD10D99-0BE2-4D75-8937-1D6F964289D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4EDC8A8E-68B4-46F9-8BA6-EABA0E9B69BF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434CD777-F137-400E-B597-44BC55AF118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62397FB6-1361-4B3D-AB55-21A4BA80144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6D21369C-8614-4122-BFB4-A682B208FA9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6FFBF54C-60DA-44EF-A05A-8A8090A29ACB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62B0A07C-513B-4C08-A39F-A3E03371CCD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F1DEB630-30EC-4AAA-B065-9BF3DAB5890A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5801201C-50A4-400A-AF38-5D43E2029029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4DA8AF00-839F-425E-B07C-78134A0C0274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A04B0B76-8979-4F0C-8B7A-60498BE03EE3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3E9273D8-0190-45FF-B1B3-14B156B39D2A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0CF17F04-113B-4E03-917E-44A9318A3E48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24D89123-9ECC-430E-A7C2-3C4626565718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42F297C9-7CC0-4F7D-A013-1CBF366B113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27A83FC6-3290-48B9-AEBF-00AF41B151A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AB9BC341-9F41-489B-9C6B-3A115102E1F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BF36F1B7-4F05-470B-B0A5-54268601D97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A67D3AED-A879-48FB-8D96-9A99D516EAC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423DFF07-2ED8-42CF-B0B8-B11D8EE5545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9583BBC4-126C-461A-AB15-BF6469CC3E2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AD765195-9AB5-436E-94C1-1B724B3202B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6911EE6E-3754-420E-BB65-10670EB49A9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779EBBE8-466F-4228-8D65-9BEFBDC5160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3804D0DB-04BA-41B3-8BA3-00B699AB07B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4FF29184-3AE6-4FC6-8A62-B5399C86E96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1243E804-0D0F-4734-B4AF-CD7A68412C7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49530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69AB8CE6-818E-47DD-958C-128C436A5424}"/>
            </a:ext>
          </a:extLst>
        </xdr:cNvPr>
        <xdr:cNvSpPr txBox="1"/>
      </xdr:nvSpPr>
      <xdr:spPr>
        <a:xfrm>
          <a:off x="502539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826DBA3C-5C2A-45F6-AE58-D10FF35DB96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713FE226-2DA0-4807-B2AC-3B20115BCE6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BF9494FD-70B1-49E2-A4BE-E24EE9AD9B8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BA15BD81-9DB2-4045-B76A-AD91210E917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0F49D08B-58A7-4AE4-9AC2-942B8BB23D7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1F6298D5-4E43-4213-842A-9466807A245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82B929FB-BE2F-403D-A440-1522222284C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C5C66D92-8573-4C66-98C2-F99833E0FF7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B0DC57AB-8AD4-40ED-AAAF-D09189F1A6E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E8D68275-F6E3-434D-A236-12E74692B3A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DF54D87F-3F1A-4659-A8D2-48238966CA3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A90C275B-EE32-4632-B917-CEC2A36EA22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38FF3F8B-9009-4A32-944C-51A8486547E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DA8C65EC-7A39-47FD-95AA-9745E64ADA5A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E9E57221-3C9C-494B-AB15-6BDC382BBEB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EE3AF03C-1E24-4B85-8CD7-EF80D732CEB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7739CC0E-A7C4-4167-BE02-D705F85513E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1C0E45B3-D1F0-4EE9-BBED-BC28E33C25D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69CF3755-F61B-4F0B-A64D-EFBD6E9E766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E24F41DE-C1AF-4DBD-9376-103B8D01AAA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FCA9E18E-9B01-4D6A-92B4-7D78EA91D9E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75453AE2-57B4-4B90-A287-068E125FD74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683C706A-9C3F-4F27-ACA2-2AE3AEB2B6F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D1F7B617-797E-4589-AF1D-B7E8AE1B140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D481ABF0-02DA-49BF-9998-596BE16B8D0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0ECAEC37-BE1A-4691-AB2F-2F20FE3E727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7D9C14D0-8782-4223-B3F3-357DCD9C198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DF41F5DE-7922-4F4C-AECE-3AE928D75C0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D3CB5B0A-816C-41B2-B1BA-1C17E3D390FB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0BAF8322-FB87-45B1-BBA6-900790D2DF5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F4781560-8ED9-4C58-B972-9F24504D221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3923AA8C-0DB5-4930-87E7-B001E25D5678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7C69370C-63D1-4458-B18B-1EB0842FD92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6CD3BD93-4AB0-4D6C-A8F0-6004BA6F7FC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F3684729-E0FA-4476-BE3C-C8A3B12C15DB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B290AC56-91C2-450E-A940-B101A3477A27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F9EB0D80-A985-4154-B190-846C8D2C72EA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12843D1B-3C67-4A60-853D-9B580EB25F63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05FC045D-1BA9-4679-B356-983980B42BDA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07C9D1E3-D2F5-4C22-86E0-EFF87FB1722A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0CB05446-C17A-4425-B2A1-66FDF5EAFF86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A808C606-6611-414A-B62A-5A8FAADE69DB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906DDB83-A102-4699-9B8D-2336C0718F1A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9E3B5AD9-217E-4F60-B570-0CD09D30948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CAAF611F-8759-4053-B8F3-37D88A79E41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055C905E-6A6C-49DF-9E0F-D514FAE2451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3231368B-F5E1-4696-8714-BD732746492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CDD7C742-AC7B-40F5-8946-98F10D0E427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F5309762-F2E5-41B3-9170-BAADD7F40B0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AAE3EFBD-2050-47CE-9746-EECD45DD15E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6ED09CFD-5D18-411C-97A7-823F109110C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FF269CA1-640E-43B2-94AD-94539B88982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E85F700C-F1BF-4599-A320-DE415A54B4C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F8F22CC0-B163-442B-8626-C72ED50715A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F98EF863-831D-41D0-99C0-074223D1ACF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CA5B7C19-1EF2-4E88-B424-27E9F915A71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86FAFF18-25F3-45C1-A122-58A52C7AF91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1A9FF72B-B66B-4990-926B-36E9D64C3CF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4DB764B8-A0E2-4428-B13B-95F4ED84A8B4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791CBCA6-3543-434A-A866-0F17353147C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6EFEE29A-D990-416D-AB87-0604D4BE749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1E4E2A3E-780C-47DB-A935-D708B15F56A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DF519665-6E02-4CC0-83C0-CB2B2651C03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AA330FB4-1F89-4E97-8368-BD8FDF7159A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161D3195-A2E7-41A3-8664-8BFB0575371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3445B36C-D0A0-438D-8CD5-645F514AF38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DFCBF71F-F755-4333-9E62-03A86D2772D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3EB8676D-5F20-49FA-9A34-3C46C84FB9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81D227DC-D36C-44AC-A6F8-CE7380F9372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A44F5A96-B852-469E-939A-90C85D0E2914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E0654980-A7EB-4B56-B56F-05687863A906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1836DFBF-2A66-4B7C-8B99-9A11DFAEF81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5CC371F1-74BE-4FEC-BD98-BD2C1E5A47A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9C9756D2-EB3B-48B0-9556-3752396CDD7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4BA21E8A-0378-468E-A0DA-33450F36254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6AA92B15-3648-4B11-8AF2-585BD9BCBB6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186608D4-2447-485F-B9A3-543E964C265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93E7D712-0235-42DE-BF92-0E75B7485C2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26979B7B-AE47-47AC-95F2-C62D92EE6BB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8976DA17-F86C-4687-9277-EE6F3123182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C324F8A4-EF5E-408A-B4A5-633FC1ED3A8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8E234656-8697-4DE8-8F59-C3408E8ECA8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E1480739-F2BD-447D-B8E1-563C984CE3D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AE4A4752-CE38-4EAA-B7A5-FD6790E1897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A9B85A02-8EE4-4BAF-AF47-AE4BE4233EA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B5608740-4F8A-448D-8A86-E8436C9F4EA1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FF963117-B43C-483B-A1D2-4A61175EFB5D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24484406-BC7D-4962-99E9-9FC0B4BA156A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9558DC4C-C523-449A-ADD0-967A9449B88E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88AAC963-D52F-41CE-9D5A-95CC81C47A28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A2B3481E-0894-4828-872F-C435479FA542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164F2FBB-9E9D-4381-9473-EA7804376043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6A584F1E-E47E-468E-88D1-46F366EA518F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215E6E2C-0A1E-493F-87F9-D161A5B4F63D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4B9A07D5-46D8-4FB8-B211-1E60B1A59E9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BE62E93F-2F80-4E1F-B65F-4545F1EA5452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A8A91D31-9122-45D8-A2DB-AC0699397854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75515796-7B2E-4BD5-BABC-4E524F69966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5D2A1BC8-8AC4-4744-BF24-55CACDA28D1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6D06EA8A-8A71-4758-91E3-0433DFBCD6D7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E3AE9B71-9892-4D22-B425-704A19992A6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AD459622-9499-4954-A655-FD6101547B6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9A89D9A3-5B09-4F29-BD27-160737C0FE2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4AC9860A-E318-48A7-98AE-42720758B8E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298C0252-D62E-4533-9334-2ED48C699F1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B9D640DC-6468-4D54-9E40-C846849A55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97E6FF5A-DAB9-4AF6-A522-CDC656123D1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56AF4339-0BD0-45B1-A772-C3E86FA118B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F9D1655E-0031-4239-BE68-D146A73F7B0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C8F9C592-D7A2-462F-9FE2-3D62369FBC1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256DA33B-5FBF-435A-B1EC-901E20C823C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ECF7A95C-45EC-4B1A-B628-570BAD2073C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C182AD71-67DB-467C-AB21-3DD1D72DB49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FE3CC84D-03B5-4835-93E4-ADCA6AA6ED4C}"/>
            </a:ext>
          </a:extLst>
        </xdr:cNvPr>
        <xdr:cNvSpPr txBox="1"/>
      </xdr:nvSpPr>
      <xdr:spPr>
        <a:xfrm>
          <a:off x="502158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4227BB1B-636A-4A72-A846-47B120D1700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2A874A7D-C32C-4D6B-AD8B-71068E83B8B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C32E586E-F3CF-4DF7-9F70-06C76293082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E5217B99-0858-465E-9B6C-D97412F5ABD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F006DF80-B697-467C-9C0A-5C22D631DF1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B9A82A5E-46EC-46EA-B925-A4676394EBA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099783C0-727D-49C4-BCA9-C9E3C89CFB1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568823AC-AB57-43F5-9C26-33A171BBCBF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A1054397-4C9C-4D48-950D-ABBB2A19DAB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1161DF95-D89B-4095-8027-4DEF0DF4ECE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DCDA6C02-ECEC-4E07-A028-F88AD6A3625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6050B3A2-710E-4C6E-98DE-31D5C4E921C3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DB284522-7FF5-4699-9745-5B6C15F085B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DD030C80-E5C6-4D48-8F9E-85FAED65C60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AD7A8CDE-D901-4F0C-A3C2-6403C065E25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35FEF118-B7FC-4397-9E2E-8AC2F87444F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44F58C85-E04E-403C-9A3F-26E099BD213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40F97BDA-86B7-4188-9084-42572A276A4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62903D36-2288-4BEF-B346-8A326320DC8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EF10E1C6-6A0A-423D-8DEE-B407152F57A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140F0657-5A51-41CA-8C8C-7035E79DBD6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EC1705B3-0B46-4C47-B6CB-28C0ADBBB67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650E1E5D-72E9-4556-861B-CA2BC486C3E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74B3DE87-AA3F-4BB8-93CD-B7945D63902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E9AF09EF-0583-45EA-96EE-ADC7A0BDD77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9AC55B67-5DBE-41D4-8F8D-19424C217CA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42DC77C1-429B-45C0-ACB4-DA2E89C40ED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8BEB7AAA-E502-4730-8D2D-90216134FDD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88CC5F6F-D0FB-464B-8CF2-F75A8B785058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1639202C-FB97-4925-8663-22EA3281EC7C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1DCE86DE-B954-44DD-B8B6-75FF3C0A7AE1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C4021D74-0C08-4385-A140-83B5CB213E53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E773B3B4-87EE-4564-BA61-B84FB9341E99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0B3BB2EA-9501-44E2-90A9-451B62EF83F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8D24BDE9-EE8B-4D39-8942-A35DDC1DA56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5C1C16F7-1AD9-484F-B416-04C985BDBAFF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80D907B3-494D-48F9-96F2-31FAC71FD693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5821240E-95C9-4C27-955E-E5937E08BE7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27F3A057-EA08-4511-9A68-EA4F782A6FAC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917B3EBD-3D5F-4DC9-9A5E-634CE6D5BBF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5C2F00C4-2973-4799-81EC-3287A8A03996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B2295345-AA91-4EDA-9D90-1D68C660690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E7C594AB-1081-4E92-9B6C-2BFEB42CE29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F103848A-F96F-4D66-B2CF-A2C239546E1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4FB8199B-D51C-4813-8015-F0F855DA559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BE0F428A-2348-48A5-AC37-181C18A4C17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C3CF5FFF-EAF3-4E32-A67F-4790D5E7AB5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8083284D-CBB0-4AC9-BD1A-A96E0CF11B6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D015-78FA-49FE-81D3-CE600C195257}">
  <dimension ref="A1:AC22268"/>
  <sheetViews>
    <sheetView tabSelected="1" workbookViewId="0">
      <selection activeCell="AD12" sqref="AD12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6.5703125" customWidth="1"/>
    <col min="17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8" t="s">
        <v>8</v>
      </c>
      <c r="J1" s="189"/>
      <c r="K1" s="189"/>
      <c r="L1" s="189"/>
      <c r="M1" s="189"/>
      <c r="N1" s="189"/>
      <c r="O1" s="189"/>
      <c r="P1" s="190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329428865.13999975</v>
      </c>
      <c r="R2" s="9">
        <v>315689828.23000014</v>
      </c>
      <c r="S2" s="9">
        <v>528011452.34999996</v>
      </c>
      <c r="T2" s="9">
        <v>519936062.18999934</v>
      </c>
      <c r="U2" s="9">
        <v>435189131.83000004</v>
      </c>
      <c r="V2" s="9">
        <v>766107745.0600003</v>
      </c>
      <c r="W2" s="10"/>
      <c r="X2" s="10"/>
      <c r="Y2" s="10"/>
      <c r="Z2" s="10"/>
      <c r="AA2" s="10"/>
      <c r="AB2" s="10"/>
    </row>
    <row r="3" spans="1:28" x14ac:dyDescent="0.25">
      <c r="A3" s="11" t="s">
        <v>23</v>
      </c>
      <c r="B3" s="11">
        <v>1</v>
      </c>
      <c r="C3" s="11">
        <v>1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2"/>
      <c r="J3" s="13" t="s">
        <v>24</v>
      </c>
      <c r="K3" s="13"/>
      <c r="L3" s="13"/>
      <c r="M3" s="13"/>
      <c r="N3" s="13"/>
      <c r="O3" s="13"/>
      <c r="P3" s="14"/>
      <c r="Q3" s="9">
        <v>329428865.13999975</v>
      </c>
      <c r="R3" s="9">
        <v>315689828.23000014</v>
      </c>
      <c r="S3" s="9">
        <v>528011452.34999996</v>
      </c>
      <c r="T3" s="9">
        <v>519936062.18999934</v>
      </c>
      <c r="U3" s="9">
        <v>435189131.83000004</v>
      </c>
      <c r="V3" s="9">
        <v>766107745.0600003</v>
      </c>
      <c r="W3" s="10"/>
      <c r="X3" s="10"/>
      <c r="Y3" s="10"/>
      <c r="Z3" s="10"/>
      <c r="AA3" s="10"/>
      <c r="AB3" s="10"/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/>
      <c r="X4" s="10"/>
      <c r="Y4" s="10"/>
      <c r="Z4" s="10"/>
      <c r="AA4" s="10"/>
      <c r="AB4" s="10"/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/>
      <c r="X5" s="10"/>
      <c r="Y5" s="10"/>
      <c r="Z5" s="10"/>
      <c r="AA5" s="10"/>
      <c r="AB5" s="10"/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/>
      <c r="X6" s="23"/>
      <c r="Y6" s="23"/>
      <c r="Z6" s="23"/>
      <c r="AA6" s="23"/>
      <c r="AB6" s="23"/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/>
      <c r="X7" s="23"/>
      <c r="Y7" s="23"/>
      <c r="Z7" s="23"/>
      <c r="AA7" s="23"/>
      <c r="AB7" s="23"/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10">
        <v>231828907.25999999</v>
      </c>
      <c r="R8" s="10">
        <v>226045687.72999999</v>
      </c>
      <c r="S8" s="10">
        <v>288504596.13</v>
      </c>
      <c r="T8" s="10">
        <v>242920514.13</v>
      </c>
      <c r="U8" s="10">
        <v>261232526.99000001</v>
      </c>
      <c r="V8" s="10">
        <v>354481749.13999999</v>
      </c>
      <c r="W8" s="10"/>
      <c r="X8" s="10"/>
      <c r="Y8" s="10"/>
      <c r="Z8" s="10"/>
      <c r="AA8" s="10"/>
      <c r="AB8" s="10"/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10">
        <v>231828907.25999999</v>
      </c>
      <c r="R9" s="10">
        <v>226045687.72999999</v>
      </c>
      <c r="S9" s="10">
        <v>288504596.13</v>
      </c>
      <c r="T9" s="10">
        <v>242920514.13</v>
      </c>
      <c r="U9" s="10">
        <v>261232526.99000001</v>
      </c>
      <c r="V9" s="10">
        <v>354481749.13999999</v>
      </c>
      <c r="W9" s="10"/>
      <c r="X9" s="10"/>
      <c r="Y9" s="10"/>
      <c r="Z9" s="10"/>
      <c r="AA9" s="10"/>
      <c r="AB9" s="10"/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231828907.25999999</v>
      </c>
      <c r="R10" s="23">
        <v>226045687.72999999</v>
      </c>
      <c r="S10" s="23">
        <v>288504596.13</v>
      </c>
      <c r="T10" s="23">
        <v>242920514.13</v>
      </c>
      <c r="U10" s="23">
        <v>261232526.99000001</v>
      </c>
      <c r="V10" s="23">
        <v>354481749.13999999</v>
      </c>
      <c r="W10" s="23"/>
      <c r="X10" s="23"/>
      <c r="Y10" s="23"/>
      <c r="Z10" s="23"/>
      <c r="AA10" s="23"/>
      <c r="AB10" s="23"/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/>
      <c r="X11" s="23"/>
      <c r="Y11" s="23"/>
      <c r="Z11" s="23"/>
      <c r="AA11" s="23"/>
      <c r="AB11" s="23"/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/>
      <c r="X12" s="10"/>
      <c r="Y12" s="10"/>
      <c r="Z12" s="10"/>
      <c r="AA12" s="10"/>
      <c r="AB12" s="10"/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/>
      <c r="X13" s="23"/>
      <c r="Y13" s="23"/>
      <c r="Z13" s="23"/>
      <c r="AA13" s="23"/>
      <c r="AB13" s="23"/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/>
      <c r="X14" s="23"/>
      <c r="Y14" s="23"/>
      <c r="Z14" s="23"/>
      <c r="AA14" s="23"/>
      <c r="AB14" s="23"/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14696639.91</v>
      </c>
      <c r="R15" s="31">
        <v>16340952.449999997</v>
      </c>
      <c r="S15" s="31">
        <v>18560836.75</v>
      </c>
      <c r="T15" s="31">
        <v>19632298.779999997</v>
      </c>
      <c r="U15" s="31">
        <v>20624947.59</v>
      </c>
      <c r="V15" s="31">
        <v>19234093.909999996</v>
      </c>
      <c r="W15" s="31"/>
      <c r="X15" s="31"/>
      <c r="Y15" s="31"/>
      <c r="Z15" s="31"/>
      <c r="AA15" s="31"/>
      <c r="AB15" s="31"/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10">
        <v>8932988.0899999999</v>
      </c>
      <c r="R16" s="10">
        <v>9351052.8999999985</v>
      </c>
      <c r="S16" s="10">
        <v>10937239.49</v>
      </c>
      <c r="T16" s="10">
        <v>11567275.18</v>
      </c>
      <c r="U16" s="10">
        <v>12850483.449999999</v>
      </c>
      <c r="V16" s="10">
        <v>12978662.23</v>
      </c>
      <c r="W16" s="10"/>
      <c r="X16" s="10"/>
      <c r="Y16" s="10"/>
      <c r="Z16" s="10"/>
      <c r="AA16" s="10"/>
      <c r="AB16" s="10"/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/>
      <c r="X17" s="23"/>
      <c r="Y17" s="23"/>
      <c r="Z17" s="23"/>
      <c r="AA17" s="23"/>
      <c r="AB17" s="23"/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8932988.0899999999</v>
      </c>
      <c r="R18" s="23">
        <v>9351052.8999999985</v>
      </c>
      <c r="S18" s="23">
        <v>10937239.49</v>
      </c>
      <c r="T18" s="23">
        <v>11567275.18</v>
      </c>
      <c r="U18" s="23">
        <v>12850483.449999999</v>
      </c>
      <c r="V18" s="23">
        <v>12978662.23</v>
      </c>
      <c r="W18" s="23"/>
      <c r="X18" s="23"/>
      <c r="Y18" s="23"/>
      <c r="Z18" s="23"/>
      <c r="AA18" s="23"/>
      <c r="AB18" s="23"/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/>
      <c r="X19" s="10"/>
      <c r="Y19" s="10"/>
      <c r="Z19" s="10"/>
      <c r="AA19" s="10"/>
      <c r="AB19" s="10"/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/>
      <c r="X20" s="23"/>
      <c r="Y20" s="23"/>
      <c r="Z20" s="23"/>
      <c r="AA20" s="23"/>
      <c r="AB20" s="23"/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/>
      <c r="X21" s="23"/>
      <c r="Y21" s="23"/>
      <c r="Z21" s="23"/>
      <c r="AA21" s="23"/>
      <c r="AB21" s="23"/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/>
      <c r="X22" s="23"/>
      <c r="Y22" s="23"/>
      <c r="Z22" s="23"/>
      <c r="AA22" s="23"/>
      <c r="AB22" s="23"/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/>
      <c r="X23" s="23"/>
      <c r="Y23" s="23"/>
      <c r="Z23" s="23"/>
      <c r="AA23" s="23"/>
      <c r="AB23" s="23"/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/>
      <c r="X24" s="23"/>
      <c r="Y24" s="23"/>
      <c r="Z24" s="23"/>
      <c r="AA24" s="23"/>
      <c r="AB24" s="23"/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/>
      <c r="X25" s="23"/>
      <c r="Y25" s="23"/>
      <c r="Z25" s="23"/>
      <c r="AA25" s="23"/>
      <c r="AB25" s="23"/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/>
      <c r="X26" s="23"/>
      <c r="Y26" s="23"/>
      <c r="Z26" s="23"/>
      <c r="AA26" s="23"/>
      <c r="AB26" s="23"/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5763651.8199999994</v>
      </c>
      <c r="R27" s="31">
        <v>6989899.5499999989</v>
      </c>
      <c r="S27" s="31">
        <v>7623597.2599999988</v>
      </c>
      <c r="T27" s="31">
        <v>8065023.5999999978</v>
      </c>
      <c r="U27" s="31">
        <v>7774464.1400000015</v>
      </c>
      <c r="V27" s="31">
        <v>6255431.6799999969</v>
      </c>
      <c r="W27" s="31"/>
      <c r="X27" s="31"/>
      <c r="Y27" s="31"/>
      <c r="Z27" s="31"/>
      <c r="AA27" s="31"/>
      <c r="AB27" s="31"/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/>
      <c r="X28" s="23"/>
      <c r="Y28" s="23"/>
      <c r="Z28" s="23"/>
      <c r="AA28" s="23"/>
      <c r="AB28" s="23"/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/>
      <c r="X29" s="23"/>
      <c r="Y29" s="23"/>
      <c r="Z29" s="23"/>
      <c r="AA29" s="23"/>
      <c r="AB29" s="23"/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/>
      <c r="X30" s="23"/>
      <c r="Y30" s="23"/>
      <c r="Z30" s="23"/>
      <c r="AA30" s="23"/>
      <c r="AB30" s="23"/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/>
      <c r="X31" s="23"/>
      <c r="Y31" s="23"/>
      <c r="Z31" s="23"/>
      <c r="AA31" s="23"/>
      <c r="AB31" s="23"/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5763651.8199999994</v>
      </c>
      <c r="R32" s="23">
        <v>6989899.5499999989</v>
      </c>
      <c r="S32" s="23">
        <v>7623597.2599999988</v>
      </c>
      <c r="T32" s="23">
        <v>8065023.5999999978</v>
      </c>
      <c r="U32" s="23">
        <v>7774464.1400000015</v>
      </c>
      <c r="V32" s="23">
        <v>6255431.6799999969</v>
      </c>
      <c r="W32" s="23"/>
      <c r="X32" s="23"/>
      <c r="Y32" s="23"/>
      <c r="Z32" s="23"/>
      <c r="AA32" s="23"/>
      <c r="AB32" s="23"/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10">
        <v>81199657.409999743</v>
      </c>
      <c r="R33" s="10">
        <v>72472324.880000144</v>
      </c>
      <c r="S33" s="10">
        <v>219710584.84999996</v>
      </c>
      <c r="T33" s="10">
        <v>256551844.86999932</v>
      </c>
      <c r="U33" s="10">
        <v>152280400.40000001</v>
      </c>
      <c r="V33" s="10">
        <v>391227068.3300004</v>
      </c>
      <c r="W33" s="10"/>
      <c r="X33" s="10"/>
      <c r="Y33" s="10"/>
      <c r="Z33" s="10"/>
      <c r="AA33" s="10"/>
      <c r="AB33" s="10"/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10">
        <v>74186870.359999985</v>
      </c>
      <c r="R34" s="10">
        <v>57002553.319999985</v>
      </c>
      <c r="S34" s="10">
        <v>129985138.05999999</v>
      </c>
      <c r="T34" s="10">
        <v>250634838.18000001</v>
      </c>
      <c r="U34" s="10">
        <v>147417187.78999999</v>
      </c>
      <c r="V34" s="10">
        <v>353652159.26000005</v>
      </c>
      <c r="W34" s="10"/>
      <c r="X34" s="10"/>
      <c r="Y34" s="10"/>
      <c r="Z34" s="10"/>
      <c r="AA34" s="10"/>
      <c r="AB34" s="10"/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186" t="s">
        <v>86</v>
      </c>
      <c r="N35" s="21"/>
      <c r="O35" s="21"/>
      <c r="P35" s="22"/>
      <c r="Q35" s="23">
        <v>37994779.879999995</v>
      </c>
      <c r="R35" s="23">
        <v>37318190.589999996</v>
      </c>
      <c r="S35" s="23">
        <v>103053721.21999998</v>
      </c>
      <c r="T35" s="23">
        <v>232165761.38</v>
      </c>
      <c r="U35" s="23">
        <v>127952857.78</v>
      </c>
      <c r="V35" s="23">
        <v>323980796.93000007</v>
      </c>
      <c r="W35" s="23"/>
      <c r="X35" s="23"/>
      <c r="Y35" s="23"/>
      <c r="Z35" s="23"/>
      <c r="AA35" s="23"/>
      <c r="AB35" s="23"/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186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/>
      <c r="X36" s="23"/>
      <c r="Y36" s="23"/>
      <c r="Z36" s="23"/>
      <c r="AA36" s="23"/>
      <c r="AB36" s="23"/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186" t="s">
        <v>90</v>
      </c>
      <c r="N37" s="21"/>
      <c r="O37" s="21"/>
      <c r="P37" s="22"/>
      <c r="Q37" s="23">
        <v>36192090.479999997</v>
      </c>
      <c r="R37" s="23">
        <v>19668354.579999994</v>
      </c>
      <c r="S37" s="23">
        <v>26930113</v>
      </c>
      <c r="T37" s="23">
        <v>18465691.990000006</v>
      </c>
      <c r="U37" s="23">
        <v>19463406.799999997</v>
      </c>
      <c r="V37" s="23">
        <v>29657886.079999998</v>
      </c>
      <c r="W37" s="23"/>
      <c r="X37" s="23"/>
      <c r="Y37" s="23"/>
      <c r="Z37" s="23"/>
      <c r="AA37" s="23"/>
      <c r="AB37" s="23"/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186" t="s">
        <v>92</v>
      </c>
      <c r="N38" s="21"/>
      <c r="O38" s="21"/>
      <c r="P38" s="22"/>
      <c r="Q38" s="23">
        <v>0</v>
      </c>
      <c r="R38" s="23">
        <v>15615.83</v>
      </c>
      <c r="S38" s="23">
        <v>643.9</v>
      </c>
      <c r="T38" s="23">
        <v>2791.2400000000002</v>
      </c>
      <c r="U38" s="23">
        <v>31.47</v>
      </c>
      <c r="V38" s="23">
        <v>12625.68</v>
      </c>
      <c r="W38" s="23"/>
      <c r="X38" s="23"/>
      <c r="Y38" s="23"/>
      <c r="Z38" s="23"/>
      <c r="AA38" s="23"/>
      <c r="AB38" s="23"/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186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/>
      <c r="X39" s="23"/>
      <c r="Y39" s="23"/>
      <c r="Z39" s="23"/>
      <c r="AA39" s="23"/>
      <c r="AB39" s="23"/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186" t="s">
        <v>96</v>
      </c>
      <c r="N40" s="21"/>
      <c r="O40" s="21"/>
      <c r="P40" s="22"/>
      <c r="Q40" s="23">
        <v>0</v>
      </c>
      <c r="R40" s="23">
        <v>392.32</v>
      </c>
      <c r="S40" s="23">
        <v>659.94</v>
      </c>
      <c r="T40" s="23">
        <v>593.56999999999994</v>
      </c>
      <c r="U40" s="23">
        <v>891.74</v>
      </c>
      <c r="V40" s="23">
        <v>850.57</v>
      </c>
      <c r="W40" s="23"/>
      <c r="X40" s="23"/>
      <c r="Y40" s="23"/>
      <c r="Z40" s="23"/>
      <c r="AA40" s="23"/>
      <c r="AB40" s="23"/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10">
        <v>1498117.41</v>
      </c>
      <c r="R41" s="10">
        <v>1184135.0199999996</v>
      </c>
      <c r="S41" s="10">
        <v>1291936.5699999998</v>
      </c>
      <c r="T41" s="10">
        <v>1232565.4999999998</v>
      </c>
      <c r="U41" s="10">
        <v>1316694.2200000002</v>
      </c>
      <c r="V41" s="10">
        <v>1756590.5099999998</v>
      </c>
      <c r="W41" s="10"/>
      <c r="X41" s="10"/>
      <c r="Y41" s="10"/>
      <c r="Z41" s="10"/>
      <c r="AA41" s="10"/>
      <c r="AB41" s="10"/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186" t="s">
        <v>100</v>
      </c>
      <c r="N42" s="21"/>
      <c r="O42" s="21"/>
      <c r="P42" s="22"/>
      <c r="Q42" s="23">
        <v>182154.48</v>
      </c>
      <c r="R42" s="23">
        <v>179081.4</v>
      </c>
      <c r="S42" s="23">
        <v>82216.12</v>
      </c>
      <c r="T42" s="23">
        <v>85540.489999999976</v>
      </c>
      <c r="U42" s="23">
        <v>179219.61000000002</v>
      </c>
      <c r="V42" s="23">
        <v>169716.72000000003</v>
      </c>
      <c r="W42" s="23"/>
      <c r="X42" s="23"/>
      <c r="Y42" s="23"/>
      <c r="Z42" s="23"/>
      <c r="AA42" s="23"/>
      <c r="AB42" s="23"/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186" t="s">
        <v>102</v>
      </c>
      <c r="N43" s="21"/>
      <c r="O43" s="21"/>
      <c r="P43" s="22"/>
      <c r="Q43" s="23">
        <v>1315962.93</v>
      </c>
      <c r="R43" s="23">
        <v>1005053.6199999996</v>
      </c>
      <c r="S43" s="23">
        <v>1209720.45</v>
      </c>
      <c r="T43" s="23">
        <v>1147025.0099999998</v>
      </c>
      <c r="U43" s="23">
        <v>1137474.6100000001</v>
      </c>
      <c r="V43" s="23">
        <v>1586873.7899999998</v>
      </c>
      <c r="W43" s="23"/>
      <c r="X43" s="23"/>
      <c r="Y43" s="23"/>
      <c r="Z43" s="23"/>
      <c r="AA43" s="23"/>
      <c r="AB43" s="23"/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/>
      <c r="X44" s="23"/>
      <c r="Y44" s="23"/>
      <c r="Z44" s="23"/>
      <c r="AA44" s="23"/>
      <c r="AB44" s="23"/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10">
        <v>43433.13</v>
      </c>
      <c r="R45" s="10">
        <v>903977.98999999987</v>
      </c>
      <c r="S45" s="10">
        <v>14968027.839999998</v>
      </c>
      <c r="T45" s="10">
        <v>787564.82000000007</v>
      </c>
      <c r="U45" s="10">
        <v>887379.22000000009</v>
      </c>
      <c r="V45" s="10">
        <v>1452033.5399999996</v>
      </c>
      <c r="W45" s="10"/>
      <c r="X45" s="10"/>
      <c r="Y45" s="10"/>
      <c r="Z45" s="10"/>
      <c r="AA45" s="10"/>
      <c r="AB45" s="10"/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186" t="s">
        <v>108</v>
      </c>
      <c r="N46" s="21"/>
      <c r="O46" s="21"/>
      <c r="P46" s="22"/>
      <c r="Q46" s="23">
        <v>43433.13</v>
      </c>
      <c r="R46" s="23">
        <v>0</v>
      </c>
      <c r="S46" s="23">
        <v>43365.79</v>
      </c>
      <c r="T46" s="23">
        <v>0</v>
      </c>
      <c r="U46" s="23">
        <v>42680.82</v>
      </c>
      <c r="V46" s="23">
        <v>63973.799999999996</v>
      </c>
      <c r="W46" s="23"/>
      <c r="X46" s="23"/>
      <c r="Y46" s="23"/>
      <c r="Z46" s="23"/>
      <c r="AA46" s="23"/>
      <c r="AB46" s="23"/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186" t="s">
        <v>110</v>
      </c>
      <c r="N47" s="21"/>
      <c r="O47" s="21"/>
      <c r="P47" s="22"/>
      <c r="Q47" s="23">
        <v>0</v>
      </c>
      <c r="R47" s="23">
        <v>1.8189894035458565E-12</v>
      </c>
      <c r="S47" s="23">
        <v>72463.370000000024</v>
      </c>
      <c r="T47" s="23">
        <v>0</v>
      </c>
      <c r="U47" s="23">
        <v>11638.650000000025</v>
      </c>
      <c r="V47" s="23">
        <v>174143.12999999998</v>
      </c>
      <c r="W47" s="23"/>
      <c r="X47" s="23"/>
      <c r="Y47" s="23"/>
      <c r="Z47" s="23"/>
      <c r="AA47" s="23"/>
      <c r="AB47" s="23"/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186" t="s">
        <v>112</v>
      </c>
      <c r="N48" s="21"/>
      <c r="O48" s="21"/>
      <c r="P48" s="22"/>
      <c r="Q48" s="23">
        <v>0</v>
      </c>
      <c r="R48" s="23">
        <v>891409.34999999986</v>
      </c>
      <c r="S48" s="23">
        <v>14772661.229999999</v>
      </c>
      <c r="T48" s="23">
        <v>785102.82000000007</v>
      </c>
      <c r="U48" s="23">
        <v>833059.75000000012</v>
      </c>
      <c r="V48" s="23">
        <v>1041851.8399999996</v>
      </c>
      <c r="W48" s="23"/>
      <c r="X48" s="23"/>
      <c r="Y48" s="23"/>
      <c r="Z48" s="23"/>
      <c r="AA48" s="23"/>
      <c r="AB48" s="23"/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21" t="s">
        <v>114</v>
      </c>
      <c r="N49" s="21"/>
      <c r="O49" s="21"/>
      <c r="P49" s="22"/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/>
      <c r="X49" s="23"/>
      <c r="Y49" s="23"/>
      <c r="Z49" s="23"/>
      <c r="AA49" s="23"/>
      <c r="AB49" s="23"/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186" t="s">
        <v>116</v>
      </c>
      <c r="N50" s="21"/>
      <c r="O50" s="21"/>
      <c r="P50" s="22"/>
      <c r="Q50" s="23">
        <v>0</v>
      </c>
      <c r="R50" s="23">
        <v>12568.639999999998</v>
      </c>
      <c r="S50" s="23">
        <v>79537.45</v>
      </c>
      <c r="T50" s="23">
        <v>2462</v>
      </c>
      <c r="U50" s="23">
        <v>0</v>
      </c>
      <c r="V50" s="23">
        <v>172064.77</v>
      </c>
      <c r="W50" s="23"/>
      <c r="X50" s="23"/>
      <c r="Y50" s="23"/>
      <c r="Z50" s="23"/>
      <c r="AA50" s="23"/>
      <c r="AB50" s="23"/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10">
        <v>5386674.75</v>
      </c>
      <c r="R51" s="10">
        <v>2506482.06</v>
      </c>
      <c r="S51" s="10">
        <v>5762335.2199999997</v>
      </c>
      <c r="T51" s="10">
        <v>2598577.0100000007</v>
      </c>
      <c r="U51" s="10">
        <v>2616486.9600000009</v>
      </c>
      <c r="V51" s="10">
        <v>4071153.0100000007</v>
      </c>
      <c r="W51" s="10"/>
      <c r="X51" s="10"/>
      <c r="Y51" s="10"/>
      <c r="Z51" s="10"/>
      <c r="AA51" s="10"/>
      <c r="AB51" s="10"/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186" t="s">
        <v>120</v>
      </c>
      <c r="N52" s="21"/>
      <c r="O52" s="21"/>
      <c r="P52" s="22"/>
      <c r="Q52" s="23">
        <v>351233.02000000008</v>
      </c>
      <c r="R52" s="23">
        <v>0</v>
      </c>
      <c r="S52" s="23">
        <v>1604311.69</v>
      </c>
      <c r="T52" s="23">
        <v>3075.08</v>
      </c>
      <c r="U52" s="23">
        <v>51458.73</v>
      </c>
      <c r="V52" s="23">
        <v>336160.31999999995</v>
      </c>
      <c r="W52" s="23"/>
      <c r="X52" s="23"/>
      <c r="Y52" s="23"/>
      <c r="Z52" s="23"/>
      <c r="AA52" s="23"/>
      <c r="AB52" s="23"/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186" t="s">
        <v>122</v>
      </c>
      <c r="N53" s="21"/>
      <c r="O53" s="21"/>
      <c r="P53" s="22"/>
      <c r="Q53" s="23">
        <v>5035441.7299999995</v>
      </c>
      <c r="R53" s="23">
        <v>2506482.06</v>
      </c>
      <c r="S53" s="23">
        <v>4158023.53</v>
      </c>
      <c r="T53" s="23">
        <v>2595501.9300000006</v>
      </c>
      <c r="U53" s="23">
        <v>2565028.2300000009</v>
      </c>
      <c r="V53" s="23">
        <v>3734992.6900000009</v>
      </c>
      <c r="W53" s="23"/>
      <c r="X53" s="23"/>
      <c r="Y53" s="23"/>
      <c r="Z53" s="23"/>
      <c r="AA53" s="23"/>
      <c r="AB53" s="23"/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/>
      <c r="X54" s="23"/>
      <c r="Y54" s="23"/>
      <c r="Z54" s="23"/>
      <c r="AA54" s="23"/>
      <c r="AB54" s="23"/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/>
      <c r="X55" s="10"/>
      <c r="Y55" s="10"/>
      <c r="Z55" s="10"/>
      <c r="AA55" s="10"/>
      <c r="AB55" s="10"/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/>
      <c r="X56" s="23"/>
      <c r="Y56" s="23"/>
      <c r="Z56" s="23"/>
      <c r="AA56" s="23"/>
      <c r="AB56" s="23"/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/>
      <c r="X57" s="23"/>
      <c r="Y57" s="23"/>
      <c r="Z57" s="23"/>
      <c r="AA57" s="23"/>
      <c r="AB57" s="23"/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61749242.600000001</v>
      </c>
      <c r="T58" s="23">
        <v>0</v>
      </c>
      <c r="U58" s="23">
        <v>0</v>
      </c>
      <c r="V58" s="23">
        <v>0</v>
      </c>
      <c r="W58" s="23"/>
      <c r="X58" s="23"/>
      <c r="Y58" s="23"/>
      <c r="Z58" s="23"/>
      <c r="AA58" s="23"/>
      <c r="AB58" s="23"/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/>
      <c r="X59" s="23"/>
      <c r="Y59" s="23"/>
      <c r="Z59" s="23"/>
      <c r="AA59" s="23"/>
      <c r="AB59" s="23"/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186"/>
      <c r="N60" s="186"/>
      <c r="O60" s="21"/>
      <c r="P60" s="22"/>
      <c r="Q60" s="23">
        <v>84561.759999768576</v>
      </c>
      <c r="R60" s="23">
        <v>10875176.490000151</v>
      </c>
      <c r="S60" s="23">
        <v>5953904.560000007</v>
      </c>
      <c r="T60" s="23">
        <v>1298299.3599993146</v>
      </c>
      <c r="U60" s="23">
        <v>42652.21</v>
      </c>
      <c r="V60" s="23">
        <v>30295132.010000348</v>
      </c>
      <c r="W60" s="23"/>
      <c r="X60" s="23"/>
      <c r="Y60" s="23"/>
      <c r="Z60" s="23"/>
      <c r="AA60" s="23"/>
      <c r="AB60" s="23"/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10">
        <v>1703660.56</v>
      </c>
      <c r="R61" s="10">
        <v>830863.16999999993</v>
      </c>
      <c r="S61" s="10">
        <v>1235434.6199999999</v>
      </c>
      <c r="T61" s="10">
        <v>831404.40999999992</v>
      </c>
      <c r="U61" s="10">
        <v>1051256.8500000001</v>
      </c>
      <c r="V61" s="10">
        <v>1164833.68</v>
      </c>
      <c r="W61" s="10"/>
      <c r="X61" s="10"/>
      <c r="Y61" s="10"/>
      <c r="Z61" s="10"/>
      <c r="AA61" s="10"/>
      <c r="AB61" s="10"/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10">
        <v>1703660.56</v>
      </c>
      <c r="R62" s="10">
        <v>830863.16999999993</v>
      </c>
      <c r="S62" s="10">
        <v>1235434.6199999999</v>
      </c>
      <c r="T62" s="10">
        <v>831404.40999999992</v>
      </c>
      <c r="U62" s="10">
        <v>1051256.8500000001</v>
      </c>
      <c r="V62" s="10">
        <v>1164833.68</v>
      </c>
      <c r="W62" s="10"/>
      <c r="X62" s="10"/>
      <c r="Y62" s="10"/>
      <c r="Z62" s="10"/>
      <c r="AA62" s="10"/>
      <c r="AB62" s="10"/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7250</v>
      </c>
      <c r="R63" s="23">
        <v>14500</v>
      </c>
      <c r="S63" s="23">
        <v>16250</v>
      </c>
      <c r="T63" s="23">
        <v>6767</v>
      </c>
      <c r="U63" s="23">
        <v>13533</v>
      </c>
      <c r="V63" s="23">
        <v>9800</v>
      </c>
      <c r="W63" s="23"/>
      <c r="X63" s="23"/>
      <c r="Y63" s="23"/>
      <c r="Z63" s="23"/>
      <c r="AA63" s="23"/>
      <c r="AB63" s="23"/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0</v>
      </c>
      <c r="R64" s="23">
        <v>37665.160000000003</v>
      </c>
      <c r="S64" s="23">
        <v>0</v>
      </c>
      <c r="T64" s="23">
        <v>0</v>
      </c>
      <c r="U64" s="23">
        <v>4020.2699999999986</v>
      </c>
      <c r="V64" s="23">
        <v>29602.829999999998</v>
      </c>
      <c r="W64" s="23"/>
      <c r="X64" s="23"/>
      <c r="Y64" s="23"/>
      <c r="Z64" s="23"/>
      <c r="AA64" s="23"/>
      <c r="AB64" s="23"/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1353521.25</v>
      </c>
      <c r="R65" s="23">
        <v>427380.55</v>
      </c>
      <c r="S65" s="23">
        <v>853160.16999999993</v>
      </c>
      <c r="T65" s="23">
        <v>454217.68</v>
      </c>
      <c r="U65" s="23">
        <v>655949.1</v>
      </c>
      <c r="V65" s="23">
        <v>594052.15</v>
      </c>
      <c r="W65" s="23"/>
      <c r="X65" s="23"/>
      <c r="Y65" s="23"/>
      <c r="Z65" s="23"/>
      <c r="AA65" s="23"/>
      <c r="AB65" s="23"/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342889.31</v>
      </c>
      <c r="R66" s="23">
        <v>351317.45999999996</v>
      </c>
      <c r="S66" s="23">
        <v>366024.44999999995</v>
      </c>
      <c r="T66" s="23">
        <v>370419.73</v>
      </c>
      <c r="U66" s="23">
        <v>377754.48</v>
      </c>
      <c r="V66" s="23">
        <v>531378.69999999995</v>
      </c>
      <c r="W66" s="23"/>
      <c r="X66" s="23"/>
      <c r="Y66" s="23"/>
      <c r="Z66" s="23"/>
      <c r="AA66" s="23"/>
      <c r="AB66" s="23"/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/>
      <c r="X67" s="23"/>
      <c r="Y67" s="23"/>
      <c r="Z67" s="23"/>
      <c r="AA67" s="23"/>
      <c r="AB67" s="23"/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/>
      <c r="X68" s="23"/>
      <c r="Y68" s="23"/>
      <c r="Z68" s="23"/>
      <c r="AA68" s="23"/>
      <c r="AB68" s="23"/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/>
      <c r="X69" s="23"/>
      <c r="Y69" s="23"/>
      <c r="Z69" s="23"/>
      <c r="AA69" s="23"/>
      <c r="AB69" s="23"/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/>
      <c r="X70" s="23"/>
      <c r="Y70" s="23"/>
      <c r="Z70" s="23"/>
      <c r="AA70" s="23"/>
      <c r="AB70" s="23"/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/>
      <c r="X71" s="23"/>
      <c r="Y71" s="23"/>
      <c r="Z71" s="23"/>
      <c r="AA71" s="23"/>
      <c r="AB71" s="23"/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/>
      <c r="X72" s="23"/>
      <c r="Y72" s="23"/>
      <c r="Z72" s="23"/>
      <c r="AA72" s="23"/>
      <c r="AB72" s="23"/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/>
      <c r="X73" s="10"/>
      <c r="Y73" s="10"/>
      <c r="Z73" s="10"/>
      <c r="AA73" s="10"/>
      <c r="AB73" s="10"/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/>
      <c r="X74" s="31"/>
      <c r="Y74" s="31"/>
      <c r="Z74" s="31"/>
      <c r="AA74" s="31"/>
      <c r="AB74" s="31"/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/>
      <c r="X75" s="23"/>
      <c r="Y75" s="23"/>
      <c r="Z75" s="23"/>
      <c r="AA75" s="23"/>
      <c r="AB75" s="23"/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/>
      <c r="X76" s="23"/>
      <c r="Y76" s="23"/>
      <c r="Z76" s="23"/>
      <c r="AA76" s="23"/>
      <c r="AB76" s="23"/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/>
      <c r="X77" s="23"/>
      <c r="Y77" s="23"/>
      <c r="Z77" s="23"/>
      <c r="AA77" s="23"/>
      <c r="AB77" s="23"/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/>
      <c r="X78" s="23"/>
      <c r="Y78" s="23"/>
      <c r="Z78" s="23"/>
      <c r="AA78" s="23"/>
      <c r="AB78" s="23"/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/>
      <c r="X79" s="23"/>
      <c r="Y79" s="23"/>
      <c r="Z79" s="23"/>
      <c r="AA79" s="23"/>
      <c r="AB79" s="23"/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/>
      <c r="X80" s="23"/>
      <c r="Y80" s="23"/>
      <c r="Z80" s="23"/>
      <c r="AA80" s="23"/>
      <c r="AB80" s="23"/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/>
      <c r="X81" s="23"/>
      <c r="Y81" s="23"/>
      <c r="Z81" s="23"/>
      <c r="AA81" s="23"/>
      <c r="AB81" s="23"/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/>
      <c r="X82" s="23"/>
      <c r="Y82" s="23"/>
      <c r="Z82" s="23"/>
      <c r="AA82" s="23"/>
      <c r="AB82" s="23"/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/>
      <c r="X83" s="23"/>
      <c r="Y83" s="23"/>
      <c r="Z83" s="23"/>
      <c r="AA83" s="23"/>
      <c r="AB83" s="23"/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/>
      <c r="X84" s="23"/>
      <c r="Y84" s="23"/>
      <c r="Z84" s="23"/>
      <c r="AA84" s="23"/>
      <c r="AB84" s="23"/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/>
      <c r="X85" s="23"/>
      <c r="Y85" s="23"/>
      <c r="Z85" s="23"/>
      <c r="AA85" s="23"/>
      <c r="AB85" s="23"/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/>
      <c r="X86" s="23"/>
      <c r="Y86" s="23"/>
      <c r="Z86" s="23"/>
      <c r="AA86" s="23"/>
      <c r="AB86" s="23"/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/>
      <c r="X87" s="23"/>
      <c r="Y87" s="23"/>
      <c r="Z87" s="23"/>
      <c r="AA87" s="23"/>
      <c r="AB87" s="23"/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/>
      <c r="X88" s="10"/>
      <c r="Y88" s="10"/>
      <c r="Z88" s="10"/>
      <c r="AA88" s="10"/>
      <c r="AB88" s="10"/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/>
      <c r="X89" s="23"/>
      <c r="Y89" s="23"/>
      <c r="Z89" s="23"/>
      <c r="AA89" s="23"/>
      <c r="AB89" s="23"/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/>
      <c r="X90" s="23"/>
      <c r="Y90" s="23"/>
      <c r="Z90" s="23"/>
      <c r="AA90" s="23"/>
      <c r="AB90" s="23"/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/>
      <c r="X91" s="10"/>
      <c r="Y91" s="10"/>
      <c r="Z91" s="10"/>
      <c r="AA91" s="10"/>
      <c r="AB91" s="10"/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/>
      <c r="X92" s="10"/>
      <c r="Y92" s="10"/>
      <c r="Z92" s="10"/>
      <c r="AA92" s="10"/>
      <c r="AB92" s="10"/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/>
      <c r="X93" s="23"/>
      <c r="Y93" s="23"/>
      <c r="Z93" s="23"/>
      <c r="AA93" s="23"/>
      <c r="AB93" s="23"/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/>
      <c r="X94" s="23"/>
      <c r="Y94" s="23"/>
      <c r="Z94" s="23"/>
      <c r="AA94" s="23"/>
      <c r="AB94" s="23"/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/>
      <c r="X95" s="23"/>
      <c r="Y95" s="23"/>
      <c r="Z95" s="23"/>
      <c r="AA95" s="23"/>
      <c r="AB95" s="23"/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/>
      <c r="X96" s="23"/>
      <c r="Y96" s="23"/>
      <c r="Z96" s="23"/>
      <c r="AA96" s="23"/>
      <c r="AB96" s="23"/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/>
      <c r="X97" s="23"/>
      <c r="Y97" s="23"/>
      <c r="Z97" s="23"/>
      <c r="AA97" s="23"/>
      <c r="AB97" s="23"/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/>
      <c r="X98" s="31"/>
      <c r="Y98" s="31"/>
      <c r="Z98" s="31"/>
      <c r="AA98" s="31"/>
      <c r="AB98" s="31"/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/>
      <c r="X99" s="23"/>
      <c r="Y99" s="23"/>
      <c r="Z99" s="23"/>
      <c r="AA99" s="23"/>
      <c r="AB99" s="23"/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/>
      <c r="X100" s="23"/>
      <c r="Y100" s="23"/>
      <c r="Z100" s="23"/>
      <c r="AA100" s="23"/>
      <c r="AB100" s="23"/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/>
      <c r="X101" s="23"/>
      <c r="Y101" s="23"/>
      <c r="Z101" s="23"/>
      <c r="AA101" s="23"/>
      <c r="AB101" s="23"/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/>
      <c r="X102" s="23"/>
      <c r="Y102" s="23"/>
      <c r="Z102" s="23"/>
      <c r="AA102" s="23"/>
      <c r="AB102" s="23"/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/>
      <c r="X103" s="10"/>
      <c r="Y103" s="10"/>
      <c r="Z103" s="10"/>
      <c r="AA103" s="10"/>
      <c r="AB103" s="10"/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/>
      <c r="X104" s="23"/>
      <c r="Y104" s="23"/>
      <c r="Z104" s="23"/>
      <c r="AA104" s="23"/>
      <c r="AB104" s="23"/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/>
      <c r="X105" s="23"/>
      <c r="Y105" s="23"/>
      <c r="Z105" s="23"/>
      <c r="AA105" s="23"/>
      <c r="AB105" s="23"/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/>
      <c r="X106" s="23"/>
      <c r="Y106" s="23"/>
      <c r="Z106" s="23"/>
      <c r="AA106" s="23"/>
      <c r="AB106" s="23"/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/>
      <c r="X107" s="31"/>
      <c r="Y107" s="31"/>
      <c r="Z107" s="31"/>
      <c r="AA107" s="31"/>
      <c r="AB107" s="31"/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/>
      <c r="X108" s="23"/>
      <c r="Y108" s="23"/>
      <c r="Z108" s="23"/>
      <c r="AA108" s="23"/>
      <c r="AB108" s="23"/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/>
      <c r="X109" s="23"/>
      <c r="Y109" s="23"/>
      <c r="Z109" s="23"/>
      <c r="AA109" s="23"/>
      <c r="AB109" s="23"/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/>
      <c r="X110" s="23"/>
      <c r="Y110" s="23"/>
      <c r="Z110" s="23"/>
      <c r="AA110" s="23"/>
      <c r="AB110" s="23"/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/>
      <c r="X111" s="23"/>
      <c r="Y111" s="23"/>
      <c r="Z111" s="23"/>
      <c r="AA111" s="23"/>
      <c r="AB111" s="23"/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/>
      <c r="X112" s="23"/>
      <c r="Y112" s="23"/>
      <c r="Z112" s="23"/>
      <c r="AA112" s="23"/>
      <c r="AB112" s="23"/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/>
      <c r="X113" s="10"/>
      <c r="Y113" s="10"/>
      <c r="Z113" s="10"/>
      <c r="AA113" s="10"/>
      <c r="AB113" s="10"/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/>
      <c r="X114" s="23"/>
      <c r="Y114" s="23"/>
      <c r="Z114" s="23"/>
      <c r="AA114" s="23"/>
      <c r="AB114" s="23"/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/>
      <c r="X115" s="23"/>
      <c r="Y115" s="23"/>
      <c r="Z115" s="23"/>
      <c r="AA115" s="23"/>
      <c r="AB115" s="23"/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/>
      <c r="Y116" s="39"/>
      <c r="Z116" s="39"/>
      <c r="AA116" s="39"/>
      <c r="AB116" s="39"/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/>
      <c r="X117" s="23"/>
      <c r="Y117" s="23"/>
      <c r="Z117" s="23"/>
      <c r="AA117" s="23"/>
      <c r="AB117" s="23"/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/>
      <c r="X118" s="23"/>
      <c r="Y118" s="23"/>
      <c r="Z118" s="23"/>
      <c r="AA118" s="23"/>
      <c r="AB118" s="23"/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3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/>
      <c r="X119" s="40"/>
      <c r="Y119" s="40"/>
      <c r="Z119" s="40"/>
      <c r="AA119" s="40"/>
      <c r="AB119" s="40"/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/>
      <c r="X120" s="41"/>
      <c r="Y120" s="41"/>
      <c r="Z120" s="41"/>
      <c r="AA120" s="41"/>
      <c r="AB120" s="41"/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/>
      <c r="X121" s="23"/>
      <c r="Y121" s="23"/>
      <c r="Z121" s="23"/>
      <c r="AA121" s="23"/>
      <c r="AB121" s="23"/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/>
      <c r="X122" s="23"/>
      <c r="Y122" s="23"/>
      <c r="Z122" s="23"/>
      <c r="AA122" s="23"/>
      <c r="AB122" s="23"/>
    </row>
    <row r="123" spans="1:28" x14ac:dyDescent="0.25">
      <c r="A123" s="11" t="s">
        <v>249</v>
      </c>
      <c r="B123" s="11">
        <v>2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2" t="s">
        <v>250</v>
      </c>
      <c r="J123" s="13"/>
      <c r="K123" s="13"/>
      <c r="L123" s="13"/>
      <c r="M123" s="13"/>
      <c r="N123" s="13"/>
      <c r="O123" s="13"/>
      <c r="P123" s="14"/>
      <c r="Q123" s="9">
        <v>315507139.39999998</v>
      </c>
      <c r="R123" s="9">
        <v>275893823.09999996</v>
      </c>
      <c r="S123" s="9">
        <v>502199431.15999961</v>
      </c>
      <c r="T123" s="9">
        <v>465546523.03999984</v>
      </c>
      <c r="U123" s="9">
        <v>346862550.67999989</v>
      </c>
      <c r="V123" s="9">
        <v>597808558.79999995</v>
      </c>
      <c r="W123" s="9"/>
      <c r="X123" s="9"/>
      <c r="Y123" s="9"/>
      <c r="Z123" s="9"/>
      <c r="AA123" s="9"/>
      <c r="AB123" s="9"/>
    </row>
    <row r="124" spans="1:28" x14ac:dyDescent="0.25">
      <c r="A124" s="11" t="s">
        <v>251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2"/>
      <c r="J124" s="13" t="s">
        <v>252</v>
      </c>
      <c r="K124" s="13"/>
      <c r="L124" s="13"/>
      <c r="M124" s="13"/>
      <c r="N124" s="13"/>
      <c r="O124" s="13"/>
      <c r="P124" s="14"/>
      <c r="Q124" s="9">
        <v>236823988.75999999</v>
      </c>
      <c r="R124" s="9">
        <v>213590023.06999999</v>
      </c>
      <c r="S124" s="9">
        <v>236289899.37000012</v>
      </c>
      <c r="T124" s="9">
        <v>165601049.10999995</v>
      </c>
      <c r="U124" s="9">
        <v>163885455.17000002</v>
      </c>
      <c r="V124" s="9">
        <v>226951655.10999995</v>
      </c>
      <c r="W124" s="9"/>
      <c r="X124" s="9"/>
      <c r="Y124" s="9"/>
      <c r="Z124" s="9"/>
      <c r="AA124" s="9"/>
      <c r="AB124" s="9"/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10">
        <v>203554015.13999999</v>
      </c>
      <c r="R125" s="10">
        <v>107641123.88999996</v>
      </c>
      <c r="S125" s="10">
        <v>185631580.4300001</v>
      </c>
      <c r="T125" s="10">
        <v>104734694.68999995</v>
      </c>
      <c r="U125" s="10">
        <v>128144979.78</v>
      </c>
      <c r="V125" s="10">
        <v>151052030.98999995</v>
      </c>
      <c r="W125" s="10"/>
      <c r="X125" s="10"/>
      <c r="Y125" s="10"/>
      <c r="Z125" s="10"/>
      <c r="AA125" s="10"/>
      <c r="AB125" s="10"/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31054227.300000012</v>
      </c>
      <c r="R126" s="23">
        <v>28840753.709999997</v>
      </c>
      <c r="S126" s="23">
        <v>28611082.160000008</v>
      </c>
      <c r="T126" s="23">
        <v>28721680.650000006</v>
      </c>
      <c r="U126" s="23">
        <v>28981180.049999997</v>
      </c>
      <c r="V126" s="23">
        <v>42987019.480000012</v>
      </c>
      <c r="W126" s="23"/>
      <c r="X126" s="23"/>
      <c r="Y126" s="23"/>
      <c r="Z126" s="23"/>
      <c r="AA126" s="23"/>
      <c r="AB126" s="23"/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5354017.29</v>
      </c>
      <c r="R127" s="23">
        <v>5372428.96</v>
      </c>
      <c r="S127" s="23">
        <v>5328844.22</v>
      </c>
      <c r="T127" s="23">
        <v>5192735.51</v>
      </c>
      <c r="U127" s="23">
        <v>5222727.5799999991</v>
      </c>
      <c r="V127" s="23">
        <v>8123517.2100000018</v>
      </c>
      <c r="W127" s="23"/>
      <c r="X127" s="23"/>
      <c r="Y127" s="23"/>
      <c r="Z127" s="23"/>
      <c r="AA127" s="23"/>
      <c r="AB127" s="23"/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30522563.430000003</v>
      </c>
      <c r="R128" s="23">
        <v>6547753.0800000019</v>
      </c>
      <c r="S128" s="23">
        <v>5910235.1399999997</v>
      </c>
      <c r="T128" s="23">
        <v>7900021.7100000009</v>
      </c>
      <c r="U128" s="23">
        <v>6890601.4100000001</v>
      </c>
      <c r="V128" s="23">
        <v>11266172.439999996</v>
      </c>
      <c r="W128" s="23"/>
      <c r="X128" s="23"/>
      <c r="Y128" s="23"/>
      <c r="Z128" s="23"/>
      <c r="AA128" s="23"/>
      <c r="AB128" s="23"/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25931039.000000004</v>
      </c>
      <c r="R129" s="23">
        <v>8536302.4599999972</v>
      </c>
      <c r="S129" s="23">
        <v>25640731.190000013</v>
      </c>
      <c r="T129" s="23">
        <v>8412735.0000000037</v>
      </c>
      <c r="U129" s="23">
        <v>30883731.090000004</v>
      </c>
      <c r="V129" s="23">
        <v>7312597.1800000006</v>
      </c>
      <c r="W129" s="23"/>
      <c r="X129" s="23"/>
      <c r="Y129" s="23"/>
      <c r="Z129" s="23"/>
      <c r="AA129" s="23"/>
      <c r="AB129" s="23"/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110692168.11999999</v>
      </c>
      <c r="R130" s="23">
        <v>58343885.679999962</v>
      </c>
      <c r="S130" s="23">
        <v>118388021.72000007</v>
      </c>
      <c r="T130" s="23">
        <v>54507521.819999948</v>
      </c>
      <c r="U130" s="23">
        <v>56166739.650000006</v>
      </c>
      <c r="V130" s="23">
        <v>81362724.679999948</v>
      </c>
      <c r="W130" s="23"/>
      <c r="X130" s="23"/>
      <c r="Y130" s="23"/>
      <c r="Z130" s="23"/>
      <c r="AA130" s="23"/>
      <c r="AB130" s="23"/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/>
      <c r="X131" s="23"/>
      <c r="Y131" s="23"/>
      <c r="Z131" s="23"/>
      <c r="AA131" s="23"/>
      <c r="AB131" s="23"/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1752666</v>
      </c>
      <c r="T132" s="23">
        <v>0</v>
      </c>
      <c r="U132" s="23">
        <v>0</v>
      </c>
      <c r="V132" s="23">
        <v>0</v>
      </c>
      <c r="W132" s="23"/>
      <c r="X132" s="23"/>
      <c r="Y132" s="23"/>
      <c r="Z132" s="23"/>
      <c r="AA132" s="23"/>
      <c r="AB132" s="23"/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/>
      <c r="X133" s="23"/>
      <c r="Y133" s="23"/>
      <c r="Z133" s="23"/>
      <c r="AA133" s="23"/>
      <c r="AB133" s="23"/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10">
        <v>222989.83999999997</v>
      </c>
      <c r="R134" s="10">
        <v>121867.75</v>
      </c>
      <c r="S134" s="10">
        <v>395919.9</v>
      </c>
      <c r="T134" s="10">
        <v>287539.36</v>
      </c>
      <c r="U134" s="10">
        <v>426712.93000000005</v>
      </c>
      <c r="V134" s="10">
        <v>891510.03999999992</v>
      </c>
      <c r="W134" s="10"/>
      <c r="X134" s="10"/>
      <c r="Y134" s="10"/>
      <c r="Z134" s="10"/>
      <c r="AA134" s="10"/>
      <c r="AB134" s="10"/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3636.2200000000003</v>
      </c>
      <c r="R135" s="23">
        <v>47960.229999999996</v>
      </c>
      <c r="S135" s="23">
        <v>81662.880000000005</v>
      </c>
      <c r="T135" s="23">
        <v>96868.49</v>
      </c>
      <c r="U135" s="23">
        <v>161840.25</v>
      </c>
      <c r="V135" s="23">
        <v>142849.46999999997</v>
      </c>
      <c r="W135" s="23"/>
      <c r="X135" s="23"/>
      <c r="Y135" s="23"/>
      <c r="Z135" s="23"/>
      <c r="AA135" s="23"/>
      <c r="AB135" s="23"/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6077.74</v>
      </c>
      <c r="R136" s="23">
        <v>14607.66</v>
      </c>
      <c r="S136" s="23">
        <v>39534.129999999997</v>
      </c>
      <c r="T136" s="23">
        <v>65631.17</v>
      </c>
      <c r="U136" s="23">
        <v>77465.349999999991</v>
      </c>
      <c r="V136" s="23">
        <v>81182.84</v>
      </c>
      <c r="W136" s="23"/>
      <c r="X136" s="23"/>
      <c r="Y136" s="23"/>
      <c r="Z136" s="23"/>
      <c r="AA136" s="23"/>
      <c r="AB136" s="23"/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/>
      <c r="X137" s="23"/>
      <c r="Y137" s="23"/>
      <c r="Z137" s="23"/>
      <c r="AA137" s="23"/>
      <c r="AB137" s="23"/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20775.97</v>
      </c>
      <c r="R138" s="23">
        <v>19939.88</v>
      </c>
      <c r="S138" s="23">
        <v>81232.749999999985</v>
      </c>
      <c r="T138" s="23">
        <v>88479.9</v>
      </c>
      <c r="U138" s="23">
        <v>98588.040000000008</v>
      </c>
      <c r="V138" s="23">
        <v>184886.58000000002</v>
      </c>
      <c r="W138" s="23"/>
      <c r="X138" s="23"/>
      <c r="Y138" s="23"/>
      <c r="Z138" s="23"/>
      <c r="AA138" s="23"/>
      <c r="AB138" s="23"/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191034.38999999998</v>
      </c>
      <c r="R139" s="23">
        <v>13284.109999999999</v>
      </c>
      <c r="S139" s="23">
        <v>40252.410000000003</v>
      </c>
      <c r="T139" s="23">
        <v>1301.72</v>
      </c>
      <c r="U139" s="23">
        <v>4138.51</v>
      </c>
      <c r="V139" s="23">
        <v>56000.97</v>
      </c>
      <c r="W139" s="23"/>
      <c r="X139" s="23"/>
      <c r="Y139" s="23"/>
      <c r="Z139" s="23"/>
      <c r="AA139" s="23"/>
      <c r="AB139" s="23"/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0</v>
      </c>
      <c r="R140" s="23">
        <v>5897.6900000000005</v>
      </c>
      <c r="S140" s="23">
        <v>101497.39999999998</v>
      </c>
      <c r="T140" s="23">
        <v>18374.55</v>
      </c>
      <c r="U140" s="23">
        <v>496.92</v>
      </c>
      <c r="V140" s="23">
        <v>290154.01999999996</v>
      </c>
      <c r="W140" s="23"/>
      <c r="X140" s="23"/>
      <c r="Y140" s="23"/>
      <c r="Z140" s="23"/>
      <c r="AA140" s="23"/>
      <c r="AB140" s="23"/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1120</v>
      </c>
      <c r="T141" s="23">
        <v>0</v>
      </c>
      <c r="U141" s="23">
        <v>76.900000000000006</v>
      </c>
      <c r="V141" s="23">
        <v>1463.79</v>
      </c>
      <c r="W141" s="23"/>
      <c r="X141" s="23"/>
      <c r="Y141" s="23"/>
      <c r="Z141" s="23"/>
      <c r="AA141" s="23"/>
      <c r="AB141" s="23"/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/>
      <c r="X142" s="23"/>
      <c r="Y142" s="23"/>
      <c r="Z142" s="23"/>
      <c r="AA142" s="23"/>
      <c r="AB142" s="23"/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1465.52</v>
      </c>
      <c r="R143" s="23">
        <v>20178.18</v>
      </c>
      <c r="S143" s="23">
        <v>50620.33</v>
      </c>
      <c r="T143" s="23">
        <v>16883.53</v>
      </c>
      <c r="U143" s="23">
        <v>84106.959999999992</v>
      </c>
      <c r="V143" s="23">
        <v>134972.37000000002</v>
      </c>
      <c r="W143" s="23"/>
      <c r="X143" s="23"/>
      <c r="Y143" s="23"/>
      <c r="Z143" s="23"/>
      <c r="AA143" s="23"/>
      <c r="AB143" s="23"/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/>
      <c r="X144" s="23"/>
      <c r="Y144" s="23"/>
      <c r="Z144" s="23"/>
      <c r="AA144" s="23"/>
      <c r="AB144" s="23"/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10">
        <v>33046983.779999997</v>
      </c>
      <c r="R145" s="10">
        <v>105827031.43000002</v>
      </c>
      <c r="S145" s="10">
        <v>41152955.040000007</v>
      </c>
      <c r="T145" s="10">
        <v>60578815.060000002</v>
      </c>
      <c r="U145" s="10">
        <v>35313762.460000001</v>
      </c>
      <c r="V145" s="10">
        <v>75008114.079999998</v>
      </c>
      <c r="W145" s="10"/>
      <c r="X145" s="10"/>
      <c r="Y145" s="10"/>
      <c r="Z145" s="10"/>
      <c r="AA145" s="10"/>
      <c r="AB145" s="10"/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2270355.2800000003</v>
      </c>
      <c r="R146" s="23">
        <v>2059606.6999999997</v>
      </c>
      <c r="S146" s="23">
        <v>5744392.1000000006</v>
      </c>
      <c r="T146" s="23">
        <v>11863972.58</v>
      </c>
      <c r="U146" s="23">
        <v>5024487.71</v>
      </c>
      <c r="V146" s="23">
        <v>5633362.5699999994</v>
      </c>
      <c r="W146" s="23"/>
      <c r="X146" s="23"/>
      <c r="Y146" s="23"/>
      <c r="Z146" s="23"/>
      <c r="AA146" s="23"/>
      <c r="AB146" s="23"/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12194569.75</v>
      </c>
      <c r="R147" s="23">
        <v>12156560.540000001</v>
      </c>
      <c r="S147" s="23">
        <v>4357288.5999999996</v>
      </c>
      <c r="T147" s="23">
        <v>13508710.51</v>
      </c>
      <c r="U147" s="23">
        <v>6632757.7000000002</v>
      </c>
      <c r="V147" s="23">
        <v>7834714.7000000011</v>
      </c>
      <c r="W147" s="23"/>
      <c r="X147" s="23"/>
      <c r="Y147" s="23"/>
      <c r="Z147" s="23"/>
      <c r="AA147" s="23"/>
      <c r="AB147" s="23"/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2363050.41</v>
      </c>
      <c r="R148" s="23">
        <v>1996509.6300000001</v>
      </c>
      <c r="S148" s="23">
        <v>16576890.580000002</v>
      </c>
      <c r="T148" s="23">
        <v>8542965.6899999995</v>
      </c>
      <c r="U148" s="23">
        <v>6590513.6399999997</v>
      </c>
      <c r="V148" s="23">
        <v>30790312.659999996</v>
      </c>
      <c r="W148" s="23"/>
      <c r="X148" s="23"/>
      <c r="Y148" s="23"/>
      <c r="Z148" s="23"/>
      <c r="AA148" s="23"/>
      <c r="AB148" s="23"/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12932.24</v>
      </c>
      <c r="R149" s="23">
        <v>492136.02</v>
      </c>
      <c r="S149" s="23">
        <v>1812196.71</v>
      </c>
      <c r="T149" s="23">
        <v>13719.96</v>
      </c>
      <c r="U149" s="23">
        <v>3788487.96</v>
      </c>
      <c r="V149" s="23">
        <v>18852.490000000002</v>
      </c>
      <c r="W149" s="23"/>
      <c r="X149" s="23"/>
      <c r="Y149" s="23"/>
      <c r="Z149" s="23"/>
      <c r="AA149" s="23"/>
      <c r="AB149" s="23"/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69676.81</v>
      </c>
      <c r="R150" s="23">
        <v>814157.59</v>
      </c>
      <c r="S150" s="23">
        <v>1649228.83</v>
      </c>
      <c r="T150" s="23">
        <v>815055.29999999993</v>
      </c>
      <c r="U150" s="23">
        <v>2248120.67</v>
      </c>
      <c r="V150" s="23">
        <v>19363595.82</v>
      </c>
      <c r="W150" s="23"/>
      <c r="X150" s="23"/>
      <c r="Y150" s="23"/>
      <c r="Z150" s="23"/>
      <c r="AA150" s="23"/>
      <c r="AB150" s="23"/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14500</v>
      </c>
      <c r="R151" s="23">
        <v>14500</v>
      </c>
      <c r="S151" s="23">
        <v>0</v>
      </c>
      <c r="T151" s="23">
        <v>14500</v>
      </c>
      <c r="U151" s="23">
        <v>40000</v>
      </c>
      <c r="V151" s="23">
        <v>0</v>
      </c>
      <c r="W151" s="23"/>
      <c r="X151" s="23"/>
      <c r="Y151" s="23"/>
      <c r="Z151" s="23"/>
      <c r="AA151" s="23"/>
      <c r="AB151" s="23"/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149093.96000000002</v>
      </c>
      <c r="R152" s="23">
        <v>52317.02</v>
      </c>
      <c r="S152" s="23">
        <v>822985.96</v>
      </c>
      <c r="T152" s="23">
        <v>326794.76</v>
      </c>
      <c r="U152" s="23">
        <v>586394.71000000008</v>
      </c>
      <c r="V152" s="23">
        <v>704855.90000000014</v>
      </c>
      <c r="W152" s="23"/>
      <c r="X152" s="23"/>
      <c r="Y152" s="23"/>
      <c r="Z152" s="23"/>
      <c r="AA152" s="23"/>
      <c r="AB152" s="23"/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5211.21</v>
      </c>
      <c r="T153" s="23">
        <v>0</v>
      </c>
      <c r="U153" s="23">
        <v>1415.52</v>
      </c>
      <c r="V153" s="23">
        <v>0</v>
      </c>
      <c r="W153" s="23"/>
      <c r="X153" s="23"/>
      <c r="Y153" s="23"/>
      <c r="Z153" s="23"/>
      <c r="AA153" s="23"/>
      <c r="AB153" s="23"/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15972805.329999998</v>
      </c>
      <c r="R154" s="23">
        <v>88241243.930000022</v>
      </c>
      <c r="S154" s="23">
        <v>10184761.050000001</v>
      </c>
      <c r="T154" s="23">
        <v>25493096.260000005</v>
      </c>
      <c r="U154" s="23">
        <v>10401584.550000001</v>
      </c>
      <c r="V154" s="23">
        <v>10662419.940000001</v>
      </c>
      <c r="W154" s="23"/>
      <c r="X154" s="23"/>
      <c r="Y154" s="23"/>
      <c r="Z154" s="23"/>
      <c r="AA154" s="23"/>
      <c r="AB154" s="23"/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10">
        <v>0</v>
      </c>
      <c r="R155" s="10">
        <v>0</v>
      </c>
      <c r="S155" s="10">
        <v>9109444</v>
      </c>
      <c r="T155" s="10">
        <v>0</v>
      </c>
      <c r="U155" s="10">
        <v>0</v>
      </c>
      <c r="V155" s="10">
        <v>0</v>
      </c>
      <c r="W155" s="10"/>
      <c r="X155" s="10"/>
      <c r="Y155" s="10"/>
      <c r="Z155" s="10"/>
      <c r="AA155" s="10"/>
      <c r="AB155" s="10"/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/>
      <c r="X156" s="23"/>
      <c r="Y156" s="23"/>
      <c r="Z156" s="23"/>
      <c r="AA156" s="23"/>
      <c r="AB156" s="23"/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/>
      <c r="X157" s="23"/>
      <c r="Y157" s="23"/>
      <c r="Z157" s="23"/>
      <c r="AA157" s="23"/>
      <c r="AB157" s="23"/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/>
      <c r="X158" s="23"/>
      <c r="Y158" s="23"/>
      <c r="Z158" s="23"/>
      <c r="AA158" s="23"/>
      <c r="AB158" s="23"/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/>
      <c r="X159" s="23"/>
      <c r="Y159" s="23"/>
      <c r="Z159" s="23"/>
      <c r="AA159" s="23"/>
      <c r="AB159" s="23"/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/>
      <c r="X160" s="23"/>
      <c r="Y160" s="23"/>
      <c r="Z160" s="23"/>
      <c r="AA160" s="23"/>
      <c r="AB160" s="23"/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9109444</v>
      </c>
      <c r="T161" s="23">
        <v>0</v>
      </c>
      <c r="U161" s="23">
        <v>0</v>
      </c>
      <c r="V161" s="23">
        <v>0</v>
      </c>
      <c r="W161" s="23"/>
      <c r="X161" s="23"/>
      <c r="Y161" s="23"/>
      <c r="Z161" s="23"/>
      <c r="AA161" s="23"/>
      <c r="AB161" s="23"/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/>
      <c r="X162" s="23"/>
      <c r="Y162" s="23"/>
      <c r="Z162" s="23"/>
      <c r="AA162" s="23"/>
      <c r="AB162" s="23"/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/>
      <c r="X163" s="23"/>
      <c r="Y163" s="23"/>
      <c r="Z163" s="23"/>
      <c r="AA163" s="23"/>
      <c r="AB163" s="23"/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/>
      <c r="X164" s="23"/>
      <c r="Y164" s="23"/>
      <c r="Z164" s="23"/>
      <c r="AA164" s="23"/>
      <c r="AB164" s="23"/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/>
      <c r="X165" s="23"/>
      <c r="Y165" s="23"/>
      <c r="Z165" s="23"/>
      <c r="AA165" s="23"/>
      <c r="AB165" s="23"/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/>
      <c r="X166" s="10"/>
      <c r="Y166" s="10"/>
      <c r="Z166" s="10"/>
      <c r="AA166" s="10"/>
      <c r="AB166" s="10"/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/>
      <c r="X167" s="23"/>
      <c r="Y167" s="23"/>
      <c r="Z167" s="23"/>
      <c r="AA167" s="23"/>
      <c r="AB167" s="23"/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/>
      <c r="X168" s="23"/>
      <c r="Y168" s="23"/>
      <c r="Z168" s="23"/>
      <c r="AA168" s="23"/>
      <c r="AB168" s="23"/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/>
      <c r="X169" s="23"/>
      <c r="Y169" s="23"/>
      <c r="Z169" s="23"/>
      <c r="AA169" s="23"/>
      <c r="AB169" s="23"/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/>
      <c r="X170" s="23"/>
      <c r="Y170" s="23"/>
      <c r="Z170" s="23"/>
      <c r="AA170" s="23"/>
      <c r="AB170" s="23"/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/>
      <c r="X171" s="23"/>
      <c r="Y171" s="23"/>
      <c r="Z171" s="23"/>
      <c r="AA171" s="23"/>
      <c r="AB171" s="23"/>
    </row>
    <row r="172" spans="1:28" x14ac:dyDescent="0.25">
      <c r="A172" s="11" t="s">
        <v>347</v>
      </c>
      <c r="B172" s="11">
        <v>2</v>
      </c>
      <c r="C172" s="11">
        <v>2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6"/>
      <c r="J172" s="13" t="s">
        <v>348</v>
      </c>
      <c r="K172" s="13"/>
      <c r="L172" s="13"/>
      <c r="M172" s="13"/>
      <c r="N172" s="13"/>
      <c r="O172" s="13"/>
      <c r="P172" s="47"/>
      <c r="Q172" s="9">
        <v>0</v>
      </c>
      <c r="R172" s="9">
        <v>0</v>
      </c>
      <c r="S172" s="9">
        <v>0</v>
      </c>
      <c r="T172" s="9">
        <v>3282</v>
      </c>
      <c r="U172" s="9">
        <v>0</v>
      </c>
      <c r="V172" s="9">
        <v>33670.89</v>
      </c>
      <c r="W172" s="9"/>
      <c r="X172" s="9"/>
      <c r="Y172" s="9"/>
      <c r="Z172" s="9"/>
      <c r="AA172" s="9"/>
      <c r="AB172" s="9"/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/>
      <c r="X173" s="23"/>
      <c r="Y173" s="23"/>
      <c r="Z173" s="23"/>
      <c r="AA173" s="23"/>
      <c r="AB173" s="23"/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/>
      <c r="X174" s="23"/>
      <c r="Y174" s="23"/>
      <c r="Z174" s="23"/>
      <c r="AA174" s="23"/>
      <c r="AB174" s="23"/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/>
      <c r="X175" s="23"/>
      <c r="Y175" s="23"/>
      <c r="Z175" s="23"/>
      <c r="AA175" s="23"/>
      <c r="AB175" s="23"/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/>
      <c r="X176" s="23"/>
      <c r="Y176" s="23"/>
      <c r="Z176" s="23"/>
      <c r="AA176" s="23"/>
      <c r="AB176" s="23"/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/>
      <c r="X177" s="23"/>
      <c r="Y177" s="23"/>
      <c r="Z177" s="23"/>
      <c r="AA177" s="23"/>
      <c r="AB177" s="23"/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>
        <v>3282</v>
      </c>
      <c r="U178" s="23">
        <v>0</v>
      </c>
      <c r="V178" s="23">
        <v>33670.89</v>
      </c>
      <c r="W178" s="23"/>
      <c r="X178" s="23"/>
      <c r="Y178" s="23"/>
      <c r="Z178" s="23"/>
      <c r="AA178" s="23"/>
      <c r="AB178" s="23"/>
    </row>
    <row r="179" spans="1:28" x14ac:dyDescent="0.25">
      <c r="A179" s="11" t="s">
        <v>361</v>
      </c>
      <c r="B179" s="11">
        <v>2</v>
      </c>
      <c r="C179" s="11">
        <v>4</v>
      </c>
      <c r="D179" s="11">
        <v>1</v>
      </c>
      <c r="E179" s="11">
        <v>0</v>
      </c>
      <c r="F179" s="11">
        <v>0</v>
      </c>
      <c r="G179" s="11">
        <v>0</v>
      </c>
      <c r="H179" s="11">
        <v>0</v>
      </c>
      <c r="I179" s="16"/>
      <c r="J179" s="13" t="s">
        <v>362</v>
      </c>
      <c r="K179" s="13"/>
      <c r="L179" s="13"/>
      <c r="M179" s="13"/>
      <c r="N179" s="13"/>
      <c r="O179" s="52"/>
      <c r="P179" s="14"/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/>
      <c r="X179" s="9"/>
      <c r="Y179" s="9"/>
      <c r="Z179" s="9"/>
      <c r="AA179" s="9"/>
      <c r="AB179" s="9"/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/>
      <c r="X180" s="10"/>
      <c r="Y180" s="10"/>
      <c r="Z180" s="10"/>
      <c r="AA180" s="10"/>
      <c r="AB180" s="10"/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/>
      <c r="X181" s="10"/>
      <c r="Y181" s="10"/>
      <c r="Z181" s="10"/>
      <c r="AA181" s="10"/>
      <c r="AB181" s="10"/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/>
      <c r="X182" s="23"/>
      <c r="Y182" s="23"/>
      <c r="Z182" s="23"/>
      <c r="AA182" s="23"/>
      <c r="AB182" s="23"/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/>
      <c r="X183" s="23"/>
      <c r="Y183" s="23"/>
      <c r="Z183" s="23"/>
      <c r="AA183" s="23"/>
      <c r="AB183" s="23"/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/>
      <c r="X184" s="23"/>
      <c r="Y184" s="23"/>
      <c r="Z184" s="23"/>
      <c r="AA184" s="23"/>
      <c r="AB184" s="23"/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/>
      <c r="X185" s="10"/>
      <c r="Y185" s="10"/>
      <c r="Z185" s="10"/>
      <c r="AA185" s="10"/>
      <c r="AB185" s="10"/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/>
      <c r="X186" s="23"/>
      <c r="Y186" s="23"/>
      <c r="Z186" s="23"/>
      <c r="AA186" s="23"/>
      <c r="AB186" s="23"/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/>
      <c r="X187" s="23"/>
      <c r="Y187" s="23"/>
      <c r="Z187" s="23"/>
      <c r="AA187" s="23"/>
      <c r="AB187" s="23"/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/>
      <c r="X188" s="10"/>
      <c r="Y188" s="10"/>
      <c r="Z188" s="10"/>
      <c r="AA188" s="10"/>
      <c r="AB188" s="10"/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/>
      <c r="X189" s="23"/>
      <c r="Y189" s="23"/>
      <c r="Z189" s="23"/>
      <c r="AA189" s="23"/>
      <c r="AB189" s="23"/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/>
      <c r="X190" s="23"/>
      <c r="Y190" s="23"/>
      <c r="Z190" s="23"/>
      <c r="AA190" s="23"/>
      <c r="AB190" s="23"/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/>
      <c r="X191" s="23"/>
      <c r="Y191" s="23"/>
      <c r="Z191" s="23"/>
      <c r="AA191" s="23"/>
      <c r="AB191" s="23"/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/>
      <c r="X192" s="23"/>
      <c r="Y192" s="23"/>
      <c r="Z192" s="23"/>
      <c r="AA192" s="23"/>
      <c r="AB192" s="23"/>
    </row>
    <row r="193" spans="1:28" x14ac:dyDescent="0.25">
      <c r="A193" s="11" t="s">
        <v>389</v>
      </c>
      <c r="B193" s="11">
        <v>2</v>
      </c>
      <c r="C193" s="11">
        <v>3</v>
      </c>
      <c r="D193" s="11">
        <v>3</v>
      </c>
      <c r="E193" s="11">
        <v>0</v>
      </c>
      <c r="F193" s="11">
        <v>0</v>
      </c>
      <c r="G193" s="11">
        <v>0</v>
      </c>
      <c r="H193" s="11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/>
      <c r="X193" s="9"/>
      <c r="Y193" s="9"/>
      <c r="Z193" s="9"/>
      <c r="AA193" s="9"/>
      <c r="AB193" s="9"/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/>
      <c r="X194" s="10"/>
      <c r="Y194" s="10"/>
      <c r="Z194" s="10"/>
      <c r="AA194" s="10"/>
      <c r="AB194" s="10"/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/>
      <c r="X195" s="23"/>
      <c r="Y195" s="23"/>
      <c r="Z195" s="23"/>
      <c r="AA195" s="23"/>
      <c r="AB195" s="23"/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/>
      <c r="X196" s="23"/>
      <c r="Y196" s="23"/>
      <c r="Z196" s="23"/>
      <c r="AA196" s="23"/>
      <c r="AB196" s="23"/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/>
      <c r="X197" s="23"/>
      <c r="Y197" s="23"/>
      <c r="Z197" s="23"/>
      <c r="AA197" s="23"/>
      <c r="AB197" s="23"/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/>
      <c r="X198" s="23"/>
      <c r="Y198" s="23"/>
      <c r="Z198" s="23"/>
      <c r="AA198" s="23"/>
      <c r="AB198" s="23"/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/>
      <c r="X199" s="23"/>
      <c r="Y199" s="23"/>
      <c r="Z199" s="23"/>
      <c r="AA199" s="23"/>
      <c r="AB199" s="23"/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/>
      <c r="X200" s="23"/>
      <c r="Y200" s="23"/>
      <c r="Z200" s="23"/>
      <c r="AA200" s="23"/>
      <c r="AB200" s="23"/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/>
      <c r="X201" s="10"/>
      <c r="Y201" s="10"/>
      <c r="Z201" s="10"/>
      <c r="AA201" s="10"/>
      <c r="AB201" s="10"/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/>
      <c r="X202" s="23"/>
      <c r="Y202" s="23"/>
      <c r="Z202" s="23"/>
      <c r="AA202" s="23"/>
      <c r="AB202" s="23"/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/>
      <c r="X203" s="23"/>
      <c r="Y203" s="23"/>
      <c r="Z203" s="23"/>
      <c r="AA203" s="23"/>
      <c r="AB203" s="23"/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/>
      <c r="X204" s="23"/>
      <c r="Y204" s="23"/>
      <c r="Z204" s="23"/>
      <c r="AA204" s="23"/>
      <c r="AB204" s="23"/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/>
      <c r="X205" s="10"/>
      <c r="Y205" s="10"/>
      <c r="Z205" s="10"/>
      <c r="AA205" s="10"/>
      <c r="AB205" s="10"/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/>
      <c r="X206" s="23"/>
      <c r="Y206" s="23"/>
      <c r="Z206" s="23"/>
      <c r="AA206" s="23"/>
      <c r="AB206" s="23"/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/>
      <c r="X207" s="23"/>
      <c r="Y207" s="23"/>
      <c r="Z207" s="23"/>
      <c r="AA207" s="23"/>
      <c r="AB207" s="23"/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/>
      <c r="X208" s="23"/>
      <c r="Y208" s="23"/>
      <c r="Z208" s="23"/>
      <c r="AA208" s="23"/>
      <c r="AB208" s="23"/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/>
      <c r="X209" s="23"/>
      <c r="Y209" s="23"/>
      <c r="Z209" s="23"/>
      <c r="AA209" s="23"/>
      <c r="AB209" s="23"/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/>
      <c r="X210" s="23"/>
      <c r="Y210" s="23"/>
      <c r="Z210" s="23"/>
      <c r="AA210" s="23"/>
      <c r="AB210" s="23"/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/>
      <c r="X211" s="31"/>
      <c r="Y211" s="31"/>
      <c r="Z211" s="31"/>
      <c r="AA211" s="31"/>
      <c r="AB211" s="31"/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/>
      <c r="X212" s="23"/>
      <c r="Y212" s="23"/>
      <c r="Z212" s="23"/>
      <c r="AA212" s="23"/>
      <c r="AB212" s="23"/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/>
      <c r="X213" s="23"/>
      <c r="Y213" s="23"/>
      <c r="Z213" s="23"/>
      <c r="AA213" s="23"/>
      <c r="AB213" s="23"/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/>
      <c r="X214" s="23"/>
      <c r="Y214" s="23"/>
      <c r="Z214" s="23"/>
      <c r="AA214" s="23"/>
      <c r="AB214" s="23"/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/>
      <c r="X215" s="23"/>
      <c r="Y215" s="23"/>
      <c r="Z215" s="23"/>
      <c r="AA215" s="23"/>
      <c r="AB215" s="23"/>
    </row>
    <row r="216" spans="1:28" x14ac:dyDescent="0.25">
      <c r="A216" s="11" t="s">
        <v>413</v>
      </c>
      <c r="B216" s="11">
        <v>2</v>
      </c>
      <c r="C216" s="11">
        <v>3</v>
      </c>
      <c r="D216" s="11">
        <v>4</v>
      </c>
      <c r="E216" s="11">
        <v>0</v>
      </c>
      <c r="F216" s="11">
        <v>0</v>
      </c>
      <c r="G216" s="11">
        <v>0</v>
      </c>
      <c r="H216" s="11">
        <v>0</v>
      </c>
      <c r="I216" s="16"/>
      <c r="J216" s="52" t="s">
        <v>238</v>
      </c>
      <c r="K216" s="52"/>
      <c r="L216" s="56"/>
      <c r="M216" s="56"/>
      <c r="N216" s="56"/>
      <c r="O216" s="56"/>
      <c r="P216" s="14"/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/>
      <c r="X216" s="9"/>
      <c r="Y216" s="9"/>
      <c r="Z216" s="9"/>
      <c r="AA216" s="9"/>
      <c r="AB216" s="9"/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/>
      <c r="X217" s="23"/>
      <c r="Y217" s="23"/>
      <c r="Z217" s="23"/>
      <c r="AA217" s="23"/>
      <c r="AB217" s="23"/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/>
      <c r="X218" s="23"/>
      <c r="Y218" s="23"/>
      <c r="Z218" s="23"/>
      <c r="AA218" s="23"/>
      <c r="AB218" s="23"/>
    </row>
    <row r="219" spans="1:28" x14ac:dyDescent="0.25">
      <c r="A219" s="11" t="s">
        <v>416</v>
      </c>
      <c r="B219" s="11">
        <v>2</v>
      </c>
      <c r="C219" s="11">
        <v>3</v>
      </c>
      <c r="D219" s="11">
        <v>5</v>
      </c>
      <c r="E219" s="11">
        <v>0</v>
      </c>
      <c r="F219" s="11">
        <v>0</v>
      </c>
      <c r="G219" s="11">
        <v>0</v>
      </c>
      <c r="H219" s="11">
        <v>0</v>
      </c>
      <c r="I219" s="16"/>
      <c r="J219" s="13" t="s">
        <v>417</v>
      </c>
      <c r="K219" s="52"/>
      <c r="L219" s="52"/>
      <c r="M219" s="52"/>
      <c r="N219" s="13"/>
      <c r="O219" s="13"/>
      <c r="P219" s="14"/>
      <c r="Q219" s="9">
        <v>36752707.949999996</v>
      </c>
      <c r="R219" s="9">
        <v>21279724.310000002</v>
      </c>
      <c r="S219" s="10">
        <v>60432794.100000001</v>
      </c>
      <c r="T219" s="9">
        <v>20256557.760000002</v>
      </c>
      <c r="U219" s="9">
        <v>28386784.030000001</v>
      </c>
      <c r="V219" s="9">
        <v>34185292.249999993</v>
      </c>
      <c r="W219" s="9"/>
      <c r="X219" s="9"/>
      <c r="Y219" s="9"/>
      <c r="Z219" s="9"/>
      <c r="AA219" s="9"/>
      <c r="AB219" s="9"/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36752707.949999996</v>
      </c>
      <c r="R220" s="23">
        <v>21279724.310000002</v>
      </c>
      <c r="S220" s="23">
        <v>60432794.100000001</v>
      </c>
      <c r="T220" s="23">
        <v>20256557.760000002</v>
      </c>
      <c r="U220" s="23">
        <v>28386784.030000001</v>
      </c>
      <c r="V220" s="23">
        <v>34185292.249999993</v>
      </c>
      <c r="W220" s="23"/>
      <c r="X220" s="23"/>
      <c r="Y220" s="23"/>
      <c r="Z220" s="23"/>
      <c r="AA220" s="23"/>
      <c r="AB220" s="23"/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/>
      <c r="X221" s="10"/>
      <c r="Y221" s="10"/>
      <c r="Z221" s="10"/>
      <c r="AA221" s="10"/>
      <c r="AB221" s="10"/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/>
      <c r="X222" s="23"/>
      <c r="Y222" s="23"/>
      <c r="Z222" s="23"/>
      <c r="AA222" s="23"/>
      <c r="AB222" s="23"/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/>
      <c r="X223" s="23"/>
      <c r="Y223" s="23"/>
      <c r="Z223" s="23"/>
      <c r="AA223" s="23"/>
      <c r="AB223" s="23"/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/>
      <c r="X224" s="10"/>
      <c r="Y224" s="10"/>
      <c r="Z224" s="10"/>
      <c r="AA224" s="10"/>
      <c r="AB224" s="10"/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/>
      <c r="X225" s="23"/>
      <c r="Y225" s="23"/>
      <c r="Z225" s="23"/>
      <c r="AA225" s="23"/>
      <c r="AB225" s="23"/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/>
      <c r="X226" s="23"/>
      <c r="Y226" s="23"/>
      <c r="Z226" s="23"/>
      <c r="AA226" s="23"/>
      <c r="AB226" s="23"/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/>
      <c r="X227" s="23"/>
      <c r="Y227" s="23"/>
      <c r="Z227" s="23"/>
      <c r="AA227" s="23"/>
      <c r="AB227" s="23"/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/>
      <c r="X228" s="23"/>
      <c r="Y228" s="23"/>
      <c r="Z228" s="23"/>
      <c r="AA228" s="23"/>
      <c r="AB228" s="23"/>
    </row>
    <row r="229" spans="1:28" x14ac:dyDescent="0.25">
      <c r="A229" s="11" t="s">
        <v>435</v>
      </c>
      <c r="B229" s="11">
        <v>2</v>
      </c>
      <c r="C229" s="11">
        <v>3</v>
      </c>
      <c r="D229" s="11">
        <v>6</v>
      </c>
      <c r="E229" s="11">
        <v>1</v>
      </c>
      <c r="F229" s="11">
        <v>1</v>
      </c>
      <c r="G229" s="11">
        <v>0</v>
      </c>
      <c r="H229" s="11">
        <v>0</v>
      </c>
      <c r="I229" s="16"/>
      <c r="J229" s="13" t="s">
        <v>436</v>
      </c>
      <c r="K229" s="24"/>
      <c r="L229" s="24"/>
      <c r="M229" s="17"/>
      <c r="N229" s="24"/>
      <c r="O229" s="17"/>
      <c r="P229" s="18"/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/>
      <c r="X229" s="9"/>
      <c r="Y229" s="9"/>
      <c r="Z229" s="9"/>
      <c r="AA229" s="9"/>
      <c r="AB229" s="9"/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/>
      <c r="X230" s="23"/>
      <c r="Y230" s="23"/>
      <c r="Z230" s="23"/>
      <c r="AA230" s="23"/>
      <c r="AB230" s="23"/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/>
      <c r="X231" s="23"/>
      <c r="Y231" s="23"/>
      <c r="Z231" s="23"/>
      <c r="AA231" s="23"/>
      <c r="AB231" s="23"/>
    </row>
    <row r="232" spans="1:28" x14ac:dyDescent="0.25">
      <c r="A232" s="11" t="s">
        <v>441</v>
      </c>
      <c r="B232" s="11">
        <v>2</v>
      </c>
      <c r="C232" s="11">
        <v>3</v>
      </c>
      <c r="D232" s="11">
        <v>6</v>
      </c>
      <c r="E232" s="11">
        <v>1</v>
      </c>
      <c r="F232" s="11">
        <v>2</v>
      </c>
      <c r="G232" s="11">
        <v>0</v>
      </c>
      <c r="H232" s="11">
        <v>0</v>
      </c>
      <c r="I232" s="16"/>
      <c r="J232" s="13" t="s">
        <v>442</v>
      </c>
      <c r="K232" s="24"/>
      <c r="L232" s="24"/>
      <c r="M232" s="17"/>
      <c r="N232" s="24"/>
      <c r="O232" s="17"/>
      <c r="P232" s="18"/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/>
      <c r="X232" s="9"/>
      <c r="Y232" s="9"/>
      <c r="Z232" s="9"/>
      <c r="AA232" s="9"/>
      <c r="AB232" s="9"/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/>
      <c r="X233" s="23"/>
      <c r="Y233" s="23"/>
      <c r="Z233" s="23"/>
      <c r="AA233" s="23"/>
      <c r="AB233" s="23"/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/>
      <c r="X234" s="23"/>
      <c r="Y234" s="23"/>
      <c r="Z234" s="23"/>
      <c r="AA234" s="23"/>
      <c r="AB234" s="23"/>
    </row>
    <row r="235" spans="1:28" x14ac:dyDescent="0.25">
      <c r="A235" s="11" t="s">
        <v>447</v>
      </c>
      <c r="B235" s="11">
        <v>2</v>
      </c>
      <c r="C235" s="11">
        <v>3</v>
      </c>
      <c r="D235" s="11">
        <v>8</v>
      </c>
      <c r="E235" s="11">
        <v>0</v>
      </c>
      <c r="F235" s="11">
        <v>0</v>
      </c>
      <c r="G235" s="11">
        <v>0</v>
      </c>
      <c r="H235" s="11">
        <v>0</v>
      </c>
      <c r="I235" s="57"/>
      <c r="J235" s="13" t="s">
        <v>448</v>
      </c>
      <c r="K235" s="13"/>
      <c r="L235" s="13"/>
      <c r="M235" s="13"/>
      <c r="N235" s="52"/>
      <c r="O235" s="13"/>
      <c r="P235" s="47"/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/>
      <c r="X235" s="58"/>
      <c r="Y235" s="58"/>
      <c r="Z235" s="58"/>
      <c r="AA235" s="58"/>
      <c r="AB235" s="58"/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/>
      <c r="X236" s="23"/>
      <c r="Y236" s="23"/>
      <c r="Z236" s="23"/>
      <c r="AA236" s="23"/>
      <c r="AB236" s="23"/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/>
      <c r="X237" s="23"/>
      <c r="Y237" s="23"/>
      <c r="Z237" s="23"/>
      <c r="AA237" s="23"/>
      <c r="AB237" s="23"/>
    </row>
    <row r="238" spans="1:28" x14ac:dyDescent="0.25">
      <c r="A238" s="11" t="s">
        <v>452</v>
      </c>
      <c r="B238" s="11">
        <v>2</v>
      </c>
      <c r="C238" s="11">
        <v>3</v>
      </c>
      <c r="D238" s="11">
        <v>9</v>
      </c>
      <c r="E238" s="11">
        <v>0</v>
      </c>
      <c r="F238" s="11">
        <v>0</v>
      </c>
      <c r="G238" s="11">
        <v>0</v>
      </c>
      <c r="H238" s="11">
        <v>0</v>
      </c>
      <c r="I238" s="57"/>
      <c r="J238" s="52" t="s">
        <v>453</v>
      </c>
      <c r="K238" s="52"/>
      <c r="L238" s="13"/>
      <c r="M238" s="52"/>
      <c r="N238" s="52"/>
      <c r="O238" s="52"/>
      <c r="P238" s="47"/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/>
      <c r="X238" s="9"/>
      <c r="Y238" s="9"/>
      <c r="Z238" s="9"/>
      <c r="AA238" s="9"/>
      <c r="AB238" s="9"/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/>
      <c r="X239" s="23"/>
      <c r="Y239" s="23"/>
      <c r="Z239" s="23"/>
      <c r="AA239" s="23"/>
      <c r="AB239" s="23"/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/>
      <c r="X240" s="23"/>
      <c r="Y240" s="23"/>
      <c r="Z240" s="23"/>
      <c r="AA240" s="23"/>
      <c r="AB240" s="23"/>
    </row>
    <row r="241" spans="1:28" x14ac:dyDescent="0.25">
      <c r="A241" s="11" t="s">
        <v>456</v>
      </c>
      <c r="B241" s="11">
        <v>2</v>
      </c>
      <c r="C241" s="11">
        <v>1</v>
      </c>
      <c r="D241" s="11">
        <v>8</v>
      </c>
      <c r="E241" s="11">
        <v>0</v>
      </c>
      <c r="F241" s="11">
        <v>0</v>
      </c>
      <c r="G241" s="11">
        <v>0</v>
      </c>
      <c r="H241" s="11">
        <v>0</v>
      </c>
      <c r="I241" s="16"/>
      <c r="J241" s="13" t="s">
        <v>457</v>
      </c>
      <c r="K241" s="13"/>
      <c r="L241" s="13"/>
      <c r="M241" s="13"/>
      <c r="N241" s="52"/>
      <c r="O241" s="56"/>
      <c r="P241" s="14"/>
      <c r="Q241" s="9">
        <v>39641085.899999999</v>
      </c>
      <c r="R241" s="9">
        <v>39361158.829999991</v>
      </c>
      <c r="S241" s="9">
        <v>203732923.83999947</v>
      </c>
      <c r="T241" s="9">
        <v>278490741.96999991</v>
      </c>
      <c r="U241" s="9">
        <v>152598599.05999988</v>
      </c>
      <c r="V241" s="9">
        <v>335775808.29999995</v>
      </c>
      <c r="W241" s="9"/>
      <c r="X241" s="9"/>
      <c r="Y241" s="9"/>
      <c r="Z241" s="9"/>
      <c r="AA241" s="9"/>
      <c r="AB241" s="9"/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10">
        <v>31796542.560000002</v>
      </c>
      <c r="R242" s="10">
        <v>39162746.499999993</v>
      </c>
      <c r="S242" s="10">
        <v>172390983</v>
      </c>
      <c r="T242" s="10">
        <v>270233550.96999991</v>
      </c>
      <c r="U242" s="10">
        <v>141460274.31</v>
      </c>
      <c r="V242" s="10">
        <v>335589739.07999998</v>
      </c>
      <c r="W242" s="10"/>
      <c r="X242" s="10"/>
      <c r="Y242" s="10"/>
      <c r="Z242" s="10"/>
      <c r="AA242" s="10"/>
      <c r="AB242" s="10"/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6379900.1399999997</v>
      </c>
      <c r="R243" s="23">
        <v>3610273.1</v>
      </c>
      <c r="S243" s="23">
        <v>152015698.64000002</v>
      </c>
      <c r="T243" s="23">
        <v>243099653.77999997</v>
      </c>
      <c r="U243" s="23">
        <v>123909243.27999999</v>
      </c>
      <c r="V243" s="23">
        <v>315024448.93000001</v>
      </c>
      <c r="W243" s="23"/>
      <c r="X243" s="23"/>
      <c r="Y243" s="23"/>
      <c r="Z243" s="23"/>
      <c r="AA243" s="23"/>
      <c r="AB243" s="23"/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/>
      <c r="X244" s="23"/>
      <c r="Y244" s="23"/>
      <c r="Z244" s="23"/>
      <c r="AA244" s="23"/>
      <c r="AB244" s="23"/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25360725.870000001</v>
      </c>
      <c r="R245" s="23">
        <v>35552473.399999991</v>
      </c>
      <c r="S245" s="23">
        <v>20342959.699999999</v>
      </c>
      <c r="T245" s="23">
        <v>27132655.199999999</v>
      </c>
      <c r="U245" s="23">
        <v>17547549.730000004</v>
      </c>
      <c r="V245" s="23">
        <v>20564862.569999997</v>
      </c>
      <c r="W245" s="23"/>
      <c r="X245" s="23"/>
      <c r="Y245" s="23"/>
      <c r="Z245" s="23"/>
      <c r="AA245" s="23"/>
      <c r="AB245" s="23"/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55916.549999999996</v>
      </c>
      <c r="R246" s="23">
        <v>0</v>
      </c>
      <c r="S246" s="23">
        <v>32042.390000000003</v>
      </c>
      <c r="T246" s="23">
        <v>597.9</v>
      </c>
      <c r="U246" s="23">
        <v>2837.2400000000002</v>
      </c>
      <c r="V246" s="23">
        <v>31.65</v>
      </c>
      <c r="W246" s="23"/>
      <c r="X246" s="23"/>
      <c r="Y246" s="23"/>
      <c r="Z246" s="23"/>
      <c r="AA246" s="23"/>
      <c r="AB246" s="23"/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/>
      <c r="X247" s="23"/>
      <c r="Y247" s="23"/>
      <c r="Z247" s="23"/>
      <c r="AA247" s="23"/>
      <c r="AB247" s="23"/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0</v>
      </c>
      <c r="R248" s="23">
        <v>0</v>
      </c>
      <c r="S248" s="23">
        <v>282.27</v>
      </c>
      <c r="T248" s="23">
        <v>644.08999999999992</v>
      </c>
      <c r="U248" s="23">
        <v>644.05999999999995</v>
      </c>
      <c r="V248" s="23">
        <v>395.93</v>
      </c>
      <c r="W248" s="23"/>
      <c r="X248" s="23"/>
      <c r="Y248" s="23"/>
      <c r="Z248" s="23"/>
      <c r="AA248" s="23"/>
      <c r="AB248" s="23"/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10">
        <v>0</v>
      </c>
      <c r="R249" s="10">
        <v>0</v>
      </c>
      <c r="S249" s="10">
        <v>0</v>
      </c>
      <c r="T249" s="10">
        <v>564812.19999999995</v>
      </c>
      <c r="U249" s="10">
        <v>797334.73</v>
      </c>
      <c r="V249" s="10">
        <v>19480.84</v>
      </c>
      <c r="W249" s="10"/>
      <c r="X249" s="10"/>
      <c r="Y249" s="10"/>
      <c r="Z249" s="10"/>
      <c r="AA249" s="10"/>
      <c r="AB249" s="10"/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235948.2</v>
      </c>
      <c r="V250" s="23">
        <v>19480.84</v>
      </c>
      <c r="W250" s="23"/>
      <c r="X250" s="23"/>
      <c r="Y250" s="23"/>
      <c r="Z250" s="23"/>
      <c r="AA250" s="23"/>
      <c r="AB250" s="23"/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>
        <v>564812.19999999995</v>
      </c>
      <c r="U251" s="23">
        <v>561386.52999999991</v>
      </c>
      <c r="V251" s="23">
        <v>0</v>
      </c>
      <c r="W251" s="23"/>
      <c r="X251" s="23"/>
      <c r="Y251" s="23"/>
      <c r="Z251" s="23"/>
      <c r="AA251" s="23"/>
      <c r="AB251" s="23"/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/>
      <c r="X252" s="23"/>
      <c r="Y252" s="23"/>
      <c r="Z252" s="23"/>
      <c r="AA252" s="23"/>
      <c r="AB252" s="23"/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10">
        <v>1999262.7000000002</v>
      </c>
      <c r="R253" s="10">
        <v>116485.16</v>
      </c>
      <c r="S253" s="10">
        <v>15514440.520000005</v>
      </c>
      <c r="T253" s="10">
        <v>190436.49</v>
      </c>
      <c r="U253" s="10">
        <v>36671.089999999997</v>
      </c>
      <c r="V253" s="10">
        <v>110411.48</v>
      </c>
      <c r="W253" s="10"/>
      <c r="X253" s="10"/>
      <c r="Y253" s="10"/>
      <c r="Z253" s="10"/>
      <c r="AA253" s="10"/>
      <c r="AB253" s="10"/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105535.12</v>
      </c>
      <c r="S254" s="23">
        <v>0</v>
      </c>
      <c r="T254" s="23">
        <v>43516.340000000004</v>
      </c>
      <c r="U254" s="23">
        <v>0</v>
      </c>
      <c r="V254" s="23">
        <v>42680.82</v>
      </c>
      <c r="W254" s="23"/>
      <c r="X254" s="23"/>
      <c r="Y254" s="23"/>
      <c r="Z254" s="23"/>
      <c r="AA254" s="23"/>
      <c r="AB254" s="23"/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179320.34</v>
      </c>
      <c r="R255" s="23">
        <v>400</v>
      </c>
      <c r="S255" s="23">
        <v>0</v>
      </c>
      <c r="T255" s="23">
        <v>72336.679999999993</v>
      </c>
      <c r="U255" s="23">
        <v>0</v>
      </c>
      <c r="V255" s="23">
        <v>0</v>
      </c>
      <c r="W255" s="23"/>
      <c r="X255" s="23"/>
      <c r="Y255" s="23"/>
      <c r="Z255" s="23"/>
      <c r="AA255" s="23"/>
      <c r="AB255" s="23"/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1642669.1700000002</v>
      </c>
      <c r="R256" s="23">
        <v>10550.04</v>
      </c>
      <c r="S256" s="23">
        <v>15514440.520000005</v>
      </c>
      <c r="T256" s="23">
        <v>1895.62</v>
      </c>
      <c r="U256" s="23">
        <v>28166.760000000002</v>
      </c>
      <c r="V256" s="23">
        <v>67536.399999999994</v>
      </c>
      <c r="W256" s="23"/>
      <c r="X256" s="23"/>
      <c r="Y256" s="23"/>
      <c r="Z256" s="23"/>
      <c r="AA256" s="23"/>
      <c r="AB256" s="23"/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/>
      <c r="X257" s="23"/>
      <c r="Y257" s="23"/>
      <c r="Z257" s="23"/>
      <c r="AA257" s="23"/>
      <c r="AB257" s="23"/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177273.19</v>
      </c>
      <c r="R258" s="23">
        <v>0</v>
      </c>
      <c r="S258" s="23">
        <v>0</v>
      </c>
      <c r="T258" s="23">
        <v>72687.850000000006</v>
      </c>
      <c r="U258" s="23">
        <v>8504.3299999999981</v>
      </c>
      <c r="V258" s="23">
        <v>194.26</v>
      </c>
      <c r="W258" s="23"/>
      <c r="X258" s="23"/>
      <c r="Y258" s="23"/>
      <c r="Z258" s="23"/>
      <c r="AA258" s="23"/>
      <c r="AB258" s="23"/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10">
        <v>117521.19</v>
      </c>
      <c r="R259" s="10">
        <v>0</v>
      </c>
      <c r="S259" s="10">
        <v>15376912.670000002</v>
      </c>
      <c r="T259" s="10">
        <v>0</v>
      </c>
      <c r="U259" s="10">
        <v>730871.78</v>
      </c>
      <c r="V259" s="10">
        <v>0</v>
      </c>
      <c r="W259" s="10"/>
      <c r="X259" s="10"/>
      <c r="Y259" s="10"/>
      <c r="Z259" s="10"/>
      <c r="AA259" s="10"/>
      <c r="AB259" s="10"/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117521.19</v>
      </c>
      <c r="R260" s="23">
        <v>0</v>
      </c>
      <c r="S260" s="23">
        <v>62899.649999999994</v>
      </c>
      <c r="T260" s="23">
        <v>0</v>
      </c>
      <c r="U260" s="23">
        <v>730871.78</v>
      </c>
      <c r="V260" s="23">
        <v>0</v>
      </c>
      <c r="W260" s="23"/>
      <c r="X260" s="23"/>
      <c r="Y260" s="23"/>
      <c r="Z260" s="23"/>
      <c r="AA260" s="23"/>
      <c r="AB260" s="23"/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15314013.020000001</v>
      </c>
      <c r="T261" s="23">
        <v>0</v>
      </c>
      <c r="U261" s="23">
        <v>0</v>
      </c>
      <c r="V261" s="23">
        <v>0</v>
      </c>
      <c r="W261" s="23"/>
      <c r="X261" s="23"/>
      <c r="Y261" s="23"/>
      <c r="Z261" s="23"/>
      <c r="AA261" s="23"/>
      <c r="AB261" s="23"/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/>
      <c r="X262" s="23"/>
      <c r="Y262" s="23"/>
      <c r="Z262" s="23"/>
      <c r="AA262" s="23"/>
      <c r="AB262" s="23"/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/>
      <c r="X263" s="10"/>
      <c r="Y263" s="10"/>
      <c r="Z263" s="10"/>
      <c r="AA263" s="10"/>
      <c r="AB263" s="10"/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/>
      <c r="X264" s="23"/>
      <c r="Y264" s="23"/>
      <c r="Z264" s="23"/>
      <c r="AA264" s="23"/>
      <c r="AB264" s="23"/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/>
      <c r="X265" s="23"/>
      <c r="Y265" s="23"/>
      <c r="Z265" s="23"/>
      <c r="AA265" s="23"/>
      <c r="AB265" s="23"/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/>
      <c r="X266" s="23"/>
      <c r="Y266" s="23"/>
      <c r="Z266" s="23"/>
      <c r="AA266" s="23"/>
      <c r="AB266" s="23"/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/>
      <c r="X267" s="23"/>
      <c r="Y267" s="23"/>
      <c r="Z267" s="23"/>
      <c r="AA267" s="23"/>
      <c r="AB267" s="23"/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5727759.4499999983</v>
      </c>
      <c r="R268" s="23">
        <v>81927.17</v>
      </c>
      <c r="S268" s="23">
        <v>450587.64999946614</v>
      </c>
      <c r="T268" s="23">
        <v>7501942.3100000033</v>
      </c>
      <c r="U268" s="23">
        <v>9573447.1499998998</v>
      </c>
      <c r="V268" s="23">
        <v>56176.899999999994</v>
      </c>
      <c r="W268" s="23"/>
      <c r="X268" s="23"/>
      <c r="Y268" s="23"/>
      <c r="Z268" s="23"/>
      <c r="AA268" s="23"/>
      <c r="AB268" s="23"/>
    </row>
    <row r="269" spans="1:28" x14ac:dyDescent="0.25">
      <c r="A269" s="11" t="s">
        <v>499</v>
      </c>
      <c r="B269" s="11">
        <v>2</v>
      </c>
      <c r="C269" s="11">
        <v>2</v>
      </c>
      <c r="D269" s="11">
        <v>9</v>
      </c>
      <c r="E269" s="11">
        <v>0</v>
      </c>
      <c r="F269" s="11">
        <v>0</v>
      </c>
      <c r="G269" s="11">
        <v>0</v>
      </c>
      <c r="H269" s="11">
        <v>0</v>
      </c>
      <c r="I269" s="16"/>
      <c r="J269" s="13" t="s">
        <v>500</v>
      </c>
      <c r="K269" s="13"/>
      <c r="L269" s="13"/>
      <c r="M269" s="52"/>
      <c r="N269" s="13"/>
      <c r="O269" s="13"/>
      <c r="P269" s="14"/>
      <c r="Q269" s="9">
        <v>2289356.79</v>
      </c>
      <c r="R269" s="9">
        <v>1662916.8899999994</v>
      </c>
      <c r="S269" s="9">
        <v>1743813.8499999999</v>
      </c>
      <c r="T269" s="9">
        <v>1194892.2</v>
      </c>
      <c r="U269" s="9">
        <v>1991712.42</v>
      </c>
      <c r="V269" s="9">
        <v>862132.24999999988</v>
      </c>
      <c r="W269" s="9"/>
      <c r="X269" s="9"/>
      <c r="Y269" s="9"/>
      <c r="Z269" s="9"/>
      <c r="AA269" s="9"/>
      <c r="AB269" s="9"/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10">
        <v>2289356.79</v>
      </c>
      <c r="R270" s="10">
        <v>1662916.8899999994</v>
      </c>
      <c r="S270" s="10">
        <v>1743813.8499999999</v>
      </c>
      <c r="T270" s="10">
        <v>1194892.2</v>
      </c>
      <c r="U270" s="10">
        <v>1991712.42</v>
      </c>
      <c r="V270" s="10">
        <v>862132.24999999988</v>
      </c>
      <c r="W270" s="10"/>
      <c r="X270" s="10"/>
      <c r="Y270" s="10"/>
      <c r="Z270" s="10"/>
      <c r="AA270" s="10"/>
      <c r="AB270" s="10"/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/>
      <c r="X271" s="23"/>
      <c r="Y271" s="23"/>
      <c r="Z271" s="23"/>
      <c r="AA271" s="23"/>
      <c r="AB271" s="23"/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1165497.3800000001</v>
      </c>
      <c r="R272" s="23">
        <v>168444.01</v>
      </c>
      <c r="S272" s="23">
        <v>1013303.8099999999</v>
      </c>
      <c r="T272" s="23">
        <v>222617.30000000002</v>
      </c>
      <c r="U272" s="23">
        <v>1226235.3899999999</v>
      </c>
      <c r="V272" s="23">
        <v>93507.260000000009</v>
      </c>
      <c r="W272" s="23"/>
      <c r="X272" s="23"/>
      <c r="Y272" s="23"/>
      <c r="Z272" s="23"/>
      <c r="AA272" s="23"/>
      <c r="AB272" s="23"/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1123859.4100000001</v>
      </c>
      <c r="R273" s="23">
        <v>1494472.8799999994</v>
      </c>
      <c r="S273" s="23">
        <v>730510.03999999992</v>
      </c>
      <c r="T273" s="23">
        <v>972274.9</v>
      </c>
      <c r="U273" s="23">
        <v>765477.02999999991</v>
      </c>
      <c r="V273" s="23">
        <v>768624.98999999987</v>
      </c>
      <c r="W273" s="23"/>
      <c r="X273" s="23"/>
      <c r="Y273" s="23"/>
      <c r="Z273" s="23"/>
      <c r="AA273" s="23"/>
      <c r="AB273" s="23"/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/>
      <c r="X274" s="23"/>
      <c r="Y274" s="23"/>
      <c r="Z274" s="23"/>
      <c r="AA274" s="23"/>
      <c r="AB274" s="23"/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/>
      <c r="X275" s="23"/>
      <c r="Y275" s="23"/>
      <c r="Z275" s="23"/>
      <c r="AA275" s="23"/>
      <c r="AB275" s="23"/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/>
      <c r="X276" s="23"/>
      <c r="Y276" s="23"/>
      <c r="Z276" s="23"/>
      <c r="AA276" s="23"/>
      <c r="AB276" s="23"/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/>
      <c r="X277" s="23"/>
      <c r="Y277" s="23"/>
      <c r="Z277" s="23"/>
      <c r="AA277" s="23"/>
      <c r="AB277" s="23"/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/>
      <c r="X278" s="23"/>
      <c r="Y278" s="23"/>
      <c r="Z278" s="23"/>
      <c r="AA278" s="23"/>
      <c r="AB278" s="23"/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/>
      <c r="X279" s="23"/>
      <c r="Y279" s="23"/>
      <c r="Z279" s="23"/>
      <c r="AA279" s="23"/>
      <c r="AB279" s="23"/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3" t="s">
        <v>518</v>
      </c>
      <c r="K280" s="17"/>
      <c r="L280" s="17"/>
      <c r="M280" s="17"/>
      <c r="N280" s="59"/>
      <c r="O280" s="17"/>
      <c r="P280" s="18"/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/>
      <c r="X280" s="9"/>
      <c r="Y280" s="9"/>
      <c r="Z280" s="9"/>
      <c r="AA280" s="9"/>
      <c r="AB280" s="9"/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/>
      <c r="X281" s="10"/>
      <c r="Y281" s="10"/>
      <c r="Z281" s="10"/>
      <c r="AA281" s="10"/>
      <c r="AB281" s="10"/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/>
      <c r="X282" s="23"/>
      <c r="Y282" s="23"/>
      <c r="Z282" s="23"/>
      <c r="AA282" s="23"/>
      <c r="AB282" s="23"/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/>
      <c r="X283" s="23"/>
      <c r="Y283" s="23"/>
      <c r="Z283" s="23"/>
      <c r="AA283" s="23"/>
      <c r="AB283" s="23"/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/>
      <c r="X284" s="10"/>
      <c r="Y284" s="10"/>
      <c r="Z284" s="10"/>
      <c r="AA284" s="10"/>
      <c r="AB284" s="10"/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/>
      <c r="X285" s="23"/>
      <c r="Y285" s="23"/>
      <c r="Z285" s="23"/>
      <c r="AA285" s="23"/>
      <c r="AB285" s="23"/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/>
      <c r="X286" s="23"/>
      <c r="Y286" s="23"/>
      <c r="Z286" s="23"/>
      <c r="AA286" s="23"/>
      <c r="AB286" s="23"/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/>
      <c r="X287" s="23"/>
      <c r="Y287" s="23"/>
      <c r="Z287" s="23"/>
      <c r="AA287" s="23"/>
      <c r="AB287" s="23"/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/>
      <c r="X288" s="10"/>
      <c r="Y288" s="10"/>
      <c r="Z288" s="10"/>
      <c r="AA288" s="10"/>
      <c r="AB288" s="10"/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/>
      <c r="X289" s="23"/>
      <c r="Y289" s="23"/>
      <c r="Z289" s="23"/>
      <c r="AA289" s="23"/>
      <c r="AB289" s="23"/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/>
      <c r="X290" s="23"/>
      <c r="Y290" s="23"/>
      <c r="Z290" s="23"/>
      <c r="AA290" s="23"/>
      <c r="AB290" s="23"/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/>
      <c r="X291" s="23"/>
      <c r="Y291" s="23"/>
      <c r="Z291" s="23"/>
      <c r="AA291" s="23"/>
      <c r="AB291" s="23"/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/>
      <c r="X292" s="10"/>
      <c r="Y292" s="10"/>
      <c r="Z292" s="10"/>
      <c r="AA292" s="10"/>
      <c r="AB292" s="10"/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/>
      <c r="X293" s="23"/>
      <c r="Y293" s="23"/>
      <c r="Z293" s="23"/>
      <c r="AA293" s="23"/>
      <c r="AB293" s="23"/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/>
      <c r="X294" s="23"/>
      <c r="Y294" s="23"/>
      <c r="Z294" s="23"/>
      <c r="AA294" s="23"/>
      <c r="AB294" s="23"/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/>
      <c r="X295" s="10"/>
      <c r="Y295" s="10"/>
      <c r="Z295" s="10"/>
      <c r="AA295" s="10"/>
      <c r="AB295" s="10"/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/>
      <c r="X296" s="23"/>
      <c r="Y296" s="23"/>
      <c r="Z296" s="23"/>
      <c r="AA296" s="23"/>
      <c r="AB296" s="23"/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/>
      <c r="X297" s="23"/>
      <c r="Y297" s="23"/>
      <c r="Z297" s="23"/>
      <c r="AA297" s="23"/>
      <c r="AB297" s="23"/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/>
      <c r="X298" s="23"/>
      <c r="Y298" s="23"/>
      <c r="Z298" s="23"/>
      <c r="AA298" s="23"/>
      <c r="AB298" s="23"/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/>
      <c r="X299" s="10"/>
      <c r="Y299" s="10"/>
      <c r="Z299" s="10"/>
      <c r="AA299" s="10"/>
      <c r="AB299" s="10"/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/>
      <c r="X300" s="10"/>
      <c r="Y300" s="10"/>
      <c r="Z300" s="10"/>
      <c r="AA300" s="10"/>
      <c r="AB300" s="10"/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/>
      <c r="X301" s="23"/>
      <c r="Y301" s="23"/>
      <c r="Z301" s="23"/>
      <c r="AA301" s="23"/>
      <c r="AB301" s="23"/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/>
      <c r="X302" s="23"/>
      <c r="Y302" s="23"/>
      <c r="Z302" s="23"/>
      <c r="AA302" s="23"/>
      <c r="AB302" s="23"/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/>
      <c r="X303" s="10"/>
      <c r="Y303" s="10"/>
      <c r="Z303" s="10"/>
      <c r="AA303" s="10"/>
      <c r="AB303" s="10"/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/>
      <c r="X304" s="23"/>
      <c r="Y304" s="23"/>
      <c r="Z304" s="23"/>
      <c r="AA304" s="23"/>
      <c r="AB304" s="23"/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/>
      <c r="X305" s="23"/>
      <c r="Y305" s="23"/>
      <c r="Z305" s="23"/>
      <c r="AA305" s="23"/>
      <c r="AB305" s="23"/>
    </row>
    <row r="306" spans="1:28" x14ac:dyDescent="0.25">
      <c r="A306" s="11" t="s">
        <v>563</v>
      </c>
      <c r="B306" s="11">
        <v>2</v>
      </c>
      <c r="C306" s="11">
        <v>5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6"/>
      <c r="J306" s="13" t="s">
        <v>564</v>
      </c>
      <c r="K306" s="17"/>
      <c r="L306" s="17"/>
      <c r="M306" s="17"/>
      <c r="N306" s="17"/>
      <c r="O306" s="17"/>
      <c r="P306" s="18"/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/>
      <c r="X306" s="9"/>
      <c r="Y306" s="9"/>
      <c r="Z306" s="9"/>
      <c r="AA306" s="9"/>
      <c r="AB306" s="9"/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/>
      <c r="X307" s="10"/>
      <c r="Y307" s="10"/>
      <c r="Z307" s="10"/>
      <c r="AA307" s="10"/>
      <c r="AB307" s="10"/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/>
      <c r="X308" s="23"/>
      <c r="Y308" s="23"/>
      <c r="Z308" s="23"/>
      <c r="AA308" s="23"/>
      <c r="AB308" s="23"/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/>
      <c r="X309" s="23"/>
      <c r="Y309" s="23"/>
      <c r="Z309" s="23"/>
      <c r="AA309" s="23"/>
      <c r="AB309" s="23"/>
    </row>
    <row r="310" spans="1:28" x14ac:dyDescent="0.25">
      <c r="A310" s="11" t="s">
        <v>571</v>
      </c>
      <c r="B310" s="11">
        <v>3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2" t="s">
        <v>572</v>
      </c>
      <c r="J310" s="17"/>
      <c r="K310" s="17"/>
      <c r="L310" s="17"/>
      <c r="M310" s="17"/>
      <c r="N310" s="17"/>
      <c r="O310" s="17"/>
      <c r="P310" s="18"/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/>
      <c r="X310" s="9"/>
      <c r="Y310" s="9"/>
      <c r="Z310" s="9"/>
      <c r="AA310" s="9"/>
      <c r="AB310" s="9"/>
    </row>
    <row r="311" spans="1:28" x14ac:dyDescent="0.25">
      <c r="A311" s="11" t="s">
        <v>573</v>
      </c>
      <c r="B311" s="11">
        <v>3</v>
      </c>
      <c r="C311" s="11">
        <v>1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6"/>
      <c r="J311" s="13" t="s">
        <v>574</v>
      </c>
      <c r="K311" s="17"/>
      <c r="L311" s="17"/>
      <c r="M311" s="17"/>
      <c r="N311" s="17"/>
      <c r="O311" s="17"/>
      <c r="P311" s="18"/>
      <c r="Q311" s="9">
        <f>+Q312+Q315</f>
        <v>2171978371.04</v>
      </c>
      <c r="R311" s="9">
        <f t="shared" ref="R311:S311" si="0">+R312+R315</f>
        <v>2185900096.7799997</v>
      </c>
      <c r="S311" s="9">
        <f t="shared" si="0"/>
        <v>2225696101.9099998</v>
      </c>
      <c r="T311" s="9">
        <v>2251508123.1000004</v>
      </c>
      <c r="U311" s="9">
        <v>2305897662.25</v>
      </c>
      <c r="V311" s="9">
        <v>2394224243.4000001</v>
      </c>
      <c r="W311" s="9"/>
      <c r="X311" s="9"/>
      <c r="Y311" s="9"/>
      <c r="Z311" s="9"/>
      <c r="AA311" s="9"/>
      <c r="AB311" s="9"/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10">
        <f>+Q313+Q314</f>
        <v>2171978371.04</v>
      </c>
      <c r="R312" s="10">
        <f t="shared" ref="R312:S312" si="1">+R313+R314</f>
        <v>2185900096.7799997</v>
      </c>
      <c r="S312" s="10">
        <f t="shared" si="1"/>
        <v>2225696101.9099998</v>
      </c>
      <c r="T312" s="10">
        <v>2251508123.1000004</v>
      </c>
      <c r="U312" s="10">
        <v>2305897662.25</v>
      </c>
      <c r="V312" s="10">
        <v>2394224243.4000001</v>
      </c>
      <c r="W312" s="10"/>
      <c r="X312" s="10"/>
      <c r="Y312" s="10"/>
      <c r="Z312" s="10"/>
      <c r="AA312" s="10"/>
      <c r="AB312" s="10"/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187">
        <v>2171978371.04</v>
      </c>
      <c r="R313" s="23">
        <f>+Q318</f>
        <v>2185900096.7799997</v>
      </c>
      <c r="S313" s="23">
        <f>+R318</f>
        <v>2225696101.9099998</v>
      </c>
      <c r="T313" s="23">
        <f>+S318</f>
        <v>2251508123.1000004</v>
      </c>
      <c r="U313" s="60">
        <v>2305897662.25</v>
      </c>
      <c r="V313" s="60">
        <v>2394224243.4000001</v>
      </c>
      <c r="W313" s="60"/>
      <c r="X313" s="60"/>
      <c r="Y313" s="60"/>
      <c r="Z313" s="60"/>
      <c r="AA313" s="60"/>
      <c r="AB313" s="60"/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/>
      <c r="X314" s="23"/>
      <c r="Y314" s="23"/>
      <c r="Z314" s="23"/>
      <c r="AA314" s="23"/>
      <c r="AB314" s="23"/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/>
      <c r="X315" s="23"/>
      <c r="Y315" s="23"/>
      <c r="Z315" s="23"/>
      <c r="AA315" s="23"/>
      <c r="AB315" s="23"/>
    </row>
    <row r="316" spans="1:28" x14ac:dyDescent="0.25">
      <c r="A316" s="11" t="s">
        <v>583</v>
      </c>
      <c r="B316" s="11">
        <v>3</v>
      </c>
      <c r="C316" s="11">
        <v>2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6"/>
      <c r="J316" s="13" t="s">
        <v>584</v>
      </c>
      <c r="K316" s="17"/>
      <c r="L316" s="17"/>
      <c r="M316" s="17"/>
      <c r="N316" s="17"/>
      <c r="O316" s="17"/>
      <c r="P316" s="18"/>
      <c r="Q316" s="9">
        <f>Q317+Q320</f>
        <v>2185900096.7799997</v>
      </c>
      <c r="R316" s="9">
        <f t="shared" ref="R316:S316" si="2">R317+R320</f>
        <v>2225696101.9099998</v>
      </c>
      <c r="S316" s="9">
        <f t="shared" si="2"/>
        <v>2251508123.1000004</v>
      </c>
      <c r="T316" s="9">
        <v>2305897662.25</v>
      </c>
      <c r="U316" s="9">
        <v>2394224243.4000001</v>
      </c>
      <c r="V316" s="9">
        <v>2562523429.6600003</v>
      </c>
      <c r="W316" s="9"/>
      <c r="X316" s="9"/>
      <c r="Y316" s="9"/>
      <c r="Z316" s="9"/>
      <c r="AA316" s="9"/>
      <c r="AB316" s="9"/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10">
        <f>Q318+Q319</f>
        <v>2185900096.7799997</v>
      </c>
      <c r="R317" s="10">
        <f t="shared" ref="R317:S317" si="3">R318+R319</f>
        <v>2225696101.9099998</v>
      </c>
      <c r="S317" s="10">
        <f t="shared" si="3"/>
        <v>2251508123.1000004</v>
      </c>
      <c r="T317" s="10">
        <v>2305897662.25</v>
      </c>
      <c r="U317" s="10">
        <v>2394224243.4000001</v>
      </c>
      <c r="V317" s="10">
        <v>2562523429.6600003</v>
      </c>
      <c r="W317" s="10"/>
      <c r="X317" s="10"/>
      <c r="Y317" s="10"/>
      <c r="Z317" s="10"/>
      <c r="AA317" s="10"/>
      <c r="AB317" s="10"/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187">
        <v>2185900096.7799997</v>
      </c>
      <c r="R318" s="187">
        <v>2225696101.9099998</v>
      </c>
      <c r="S318" s="187">
        <v>2251508123.1000004</v>
      </c>
      <c r="T318" s="187">
        <v>2305897662.25</v>
      </c>
      <c r="U318" s="187">
        <v>2394224243.4000001</v>
      </c>
      <c r="V318" s="187">
        <v>2562523429.6600003</v>
      </c>
      <c r="W318" s="187"/>
      <c r="X318" s="187"/>
      <c r="Y318" s="187"/>
      <c r="Z318" s="187"/>
      <c r="AA318" s="187"/>
      <c r="AB318" s="187"/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/>
      <c r="X319" s="23"/>
      <c r="Y319" s="23"/>
      <c r="Z319" s="23"/>
      <c r="AA319" s="23"/>
      <c r="AB319" s="23"/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/>
      <c r="X320" s="23"/>
      <c r="Y320" s="23"/>
      <c r="Z320" s="23"/>
      <c r="AA320" s="23"/>
      <c r="AB320" s="23"/>
    </row>
    <row r="321" spans="1:28" x14ac:dyDescent="0.25">
      <c r="A321" s="11" t="s">
        <v>589</v>
      </c>
      <c r="B321" s="11">
        <v>4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2" t="s">
        <v>590</v>
      </c>
      <c r="J321" s="17"/>
      <c r="K321" s="17"/>
      <c r="L321" s="17"/>
      <c r="M321" s="17"/>
      <c r="N321" s="17"/>
      <c r="O321" s="17"/>
      <c r="P321" s="18"/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/>
      <c r="X321" s="9"/>
      <c r="Y321" s="9"/>
      <c r="Z321" s="9"/>
      <c r="AA321" s="9"/>
      <c r="AB321" s="9"/>
    </row>
    <row r="322" spans="1:28" x14ac:dyDescent="0.25">
      <c r="A322" s="11" t="s">
        <v>591</v>
      </c>
      <c r="B322" s="11">
        <v>4</v>
      </c>
      <c r="C322" s="11">
        <v>1</v>
      </c>
      <c r="D322" s="11">
        <v>1</v>
      </c>
      <c r="E322" s="11">
        <v>0</v>
      </c>
      <c r="F322" s="11">
        <v>0</v>
      </c>
      <c r="G322" s="11">
        <v>0</v>
      </c>
      <c r="H322" s="11">
        <v>0</v>
      </c>
      <c r="I322" s="16"/>
      <c r="J322" s="13" t="s">
        <v>592</v>
      </c>
      <c r="K322" s="24"/>
      <c r="L322" s="17"/>
      <c r="M322" s="17"/>
      <c r="N322" s="17"/>
      <c r="O322" s="17"/>
      <c r="P322" s="18"/>
      <c r="Q322" s="9">
        <f t="shared" ref="Q322:S322" si="4">+Q323+Q324</f>
        <v>0</v>
      </c>
      <c r="R322" s="9">
        <f t="shared" si="4"/>
        <v>0</v>
      </c>
      <c r="S322" s="9">
        <f t="shared" si="4"/>
        <v>0</v>
      </c>
      <c r="T322" s="9">
        <v>0</v>
      </c>
      <c r="U322" s="9">
        <v>0</v>
      </c>
      <c r="V322" s="9">
        <v>0</v>
      </c>
      <c r="W322" s="9"/>
      <c r="X322" s="9"/>
      <c r="Y322" s="9"/>
      <c r="Z322" s="9"/>
      <c r="AA322" s="9"/>
      <c r="AB322" s="9"/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/>
      <c r="X323" s="23"/>
      <c r="Y323" s="23"/>
      <c r="Z323" s="23"/>
      <c r="AA323" s="23"/>
      <c r="AB323" s="23"/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/>
      <c r="X324" s="23"/>
      <c r="Y324" s="23"/>
      <c r="Z324" s="23"/>
      <c r="AA324" s="23"/>
      <c r="AB324" s="23"/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/>
      <c r="X325" s="23"/>
      <c r="Y325" s="23"/>
      <c r="Z325" s="23"/>
      <c r="AA325" s="23"/>
      <c r="AB325" s="23"/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/>
      <c r="X326" s="23"/>
      <c r="Y326" s="23"/>
      <c r="Z326" s="23"/>
      <c r="AA326" s="23"/>
      <c r="AB326" s="23"/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/>
      <c r="X327" s="23"/>
      <c r="Y327" s="23"/>
      <c r="Z327" s="23"/>
      <c r="AA327" s="23"/>
      <c r="AB327" s="23"/>
    </row>
    <row r="328" spans="1:28" x14ac:dyDescent="0.25">
      <c r="A328" s="11" t="s">
        <v>602</v>
      </c>
      <c r="B328" s="11">
        <v>5</v>
      </c>
      <c r="C328" s="11">
        <v>1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2" t="s">
        <v>603</v>
      </c>
      <c r="J328" s="24"/>
      <c r="K328" s="17"/>
      <c r="L328" s="17"/>
      <c r="M328" s="17"/>
      <c r="N328" s="17"/>
      <c r="O328" s="17"/>
      <c r="P328" s="18"/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/>
      <c r="X328" s="9"/>
      <c r="Y328" s="9"/>
      <c r="Z328" s="9"/>
      <c r="AA328" s="9"/>
      <c r="AB328" s="9"/>
    </row>
    <row r="329" spans="1:28" x14ac:dyDescent="0.25">
      <c r="A329" s="11" t="s">
        <v>604</v>
      </c>
      <c r="B329" s="11">
        <v>5</v>
      </c>
      <c r="C329" s="11">
        <v>1</v>
      </c>
      <c r="D329" s="11">
        <v>1</v>
      </c>
      <c r="E329" s="11">
        <v>0</v>
      </c>
      <c r="F329" s="11">
        <v>0</v>
      </c>
      <c r="G329" s="11">
        <v>0</v>
      </c>
      <c r="H329" s="11">
        <v>0</v>
      </c>
      <c r="I329" s="16"/>
      <c r="J329" s="13" t="s">
        <v>24</v>
      </c>
      <c r="K329" s="24"/>
      <c r="L329" s="17"/>
      <c r="M329" s="17"/>
      <c r="N329" s="17"/>
      <c r="O329" s="17"/>
      <c r="P329" s="18"/>
      <c r="Q329" s="9">
        <f>+Q330+Q337+Q338+Q339</f>
        <v>329428865.13999975</v>
      </c>
      <c r="R329" s="9">
        <f t="shared" ref="R329:S329" si="5">+R330+R337+R338+R339</f>
        <v>315689828.23000014</v>
      </c>
      <c r="S329" s="9">
        <f t="shared" si="5"/>
        <v>528011452.34999996</v>
      </c>
      <c r="T329" s="9">
        <v>519936062.18999934</v>
      </c>
      <c r="U329" s="9">
        <v>435189131.82999998</v>
      </c>
      <c r="V329" s="9">
        <v>766107745.06000042</v>
      </c>
      <c r="W329" s="9"/>
      <c r="X329" s="9"/>
      <c r="Y329" s="9"/>
      <c r="Z329" s="9"/>
      <c r="AA329" s="9"/>
      <c r="AB329" s="9"/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10">
        <f>+Q331+Q332+Q333+Q336</f>
        <v>246525547.16999999</v>
      </c>
      <c r="R330" s="10">
        <f t="shared" ref="R330:S330" si="6">+R331+R332+R333+R336</f>
        <v>242386640.17999998</v>
      </c>
      <c r="S330" s="10">
        <f t="shared" si="6"/>
        <v>307065432.88</v>
      </c>
      <c r="T330" s="10">
        <v>262552812.91</v>
      </c>
      <c r="U330" s="10">
        <v>281857474.57999998</v>
      </c>
      <c r="V330" s="10">
        <v>373715843.04999995</v>
      </c>
      <c r="W330" s="10"/>
      <c r="X330" s="10"/>
      <c r="Y330" s="10"/>
      <c r="Z330" s="10"/>
      <c r="AA330" s="10"/>
      <c r="AB330" s="10"/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10">
        <f>+Q4-Q284-Q292</f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/>
      <c r="X331" s="10"/>
      <c r="Y331" s="10"/>
      <c r="Z331" s="10"/>
      <c r="AA331" s="10"/>
      <c r="AB331" s="10"/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10">
        <f>+Q8-Q282-Q283-Q295</f>
        <v>231828907.25999999</v>
      </c>
      <c r="R332" s="10">
        <f t="shared" ref="R332:S332" si="7">+R8-R282-R283-R295</f>
        <v>226045687.72999999</v>
      </c>
      <c r="S332" s="10">
        <f t="shared" si="7"/>
        <v>288504596.13</v>
      </c>
      <c r="T332" s="10">
        <v>242920514.13</v>
      </c>
      <c r="U332" s="10">
        <v>261232526.99000001</v>
      </c>
      <c r="V332" s="10">
        <v>354481749.13999999</v>
      </c>
      <c r="W332" s="10"/>
      <c r="X332" s="10"/>
      <c r="Y332" s="10"/>
      <c r="Z332" s="10"/>
      <c r="AA332" s="10"/>
      <c r="AB332" s="10"/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10">
        <f>+Q15</f>
        <v>14696639.91</v>
      </c>
      <c r="R333" s="10">
        <f>+R15</f>
        <v>16340952.449999997</v>
      </c>
      <c r="S333" s="10">
        <f t="shared" ref="R333:S334" si="8">+S15</f>
        <v>18560836.75</v>
      </c>
      <c r="T333" s="10">
        <v>19632298.779999997</v>
      </c>
      <c r="U333" s="10">
        <v>20624947.59</v>
      </c>
      <c r="V333" s="10">
        <v>19234093.909999996</v>
      </c>
      <c r="W333" s="10"/>
      <c r="X333" s="10"/>
      <c r="Y333" s="10"/>
      <c r="Z333" s="10"/>
      <c r="AA333" s="10"/>
      <c r="AB333" s="10"/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10">
        <f>+Q16</f>
        <v>8932988.0899999999</v>
      </c>
      <c r="R334" s="10">
        <f t="shared" si="8"/>
        <v>9351052.8999999985</v>
      </c>
      <c r="S334" s="10">
        <f t="shared" si="8"/>
        <v>10937239.49</v>
      </c>
      <c r="T334" s="10">
        <v>11567275.18</v>
      </c>
      <c r="U334" s="10">
        <v>12850483.449999999</v>
      </c>
      <c r="V334" s="10">
        <v>12978662.23</v>
      </c>
      <c r="W334" s="10"/>
      <c r="X334" s="10"/>
      <c r="Y334" s="10"/>
      <c r="Z334" s="10"/>
      <c r="AA334" s="10"/>
      <c r="AB334" s="10"/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10">
        <f>+Q333-Q334</f>
        <v>5763651.8200000003</v>
      </c>
      <c r="R335" s="10">
        <f>+R333-R334</f>
        <v>6989899.5499999989</v>
      </c>
      <c r="S335" s="10">
        <f t="shared" ref="S335" si="9">+S333-S334</f>
        <v>7623597.2599999998</v>
      </c>
      <c r="T335" s="10">
        <v>8065023.5999999978</v>
      </c>
      <c r="U335" s="10">
        <v>7774464.1400000006</v>
      </c>
      <c r="V335" s="10">
        <v>6255431.679999996</v>
      </c>
      <c r="W335" s="10"/>
      <c r="X335" s="10"/>
      <c r="Y335" s="10"/>
      <c r="Z335" s="10"/>
      <c r="AA335" s="10"/>
      <c r="AB335" s="10"/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10">
        <f>+Q12</f>
        <v>0</v>
      </c>
      <c r="R336" s="10">
        <f t="shared" ref="R336:S336" si="10">+R12</f>
        <v>0</v>
      </c>
      <c r="S336" s="10">
        <f t="shared" si="10"/>
        <v>0</v>
      </c>
      <c r="T336" s="10">
        <v>0</v>
      </c>
      <c r="U336" s="10">
        <v>0</v>
      </c>
      <c r="V336" s="10">
        <v>0</v>
      </c>
      <c r="W336" s="10"/>
      <c r="X336" s="10"/>
      <c r="Y336" s="10"/>
      <c r="Z336" s="10"/>
      <c r="AA336" s="10"/>
      <c r="AB336" s="10"/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10">
        <f>+Q33+Q61</f>
        <v>82903317.969999745</v>
      </c>
      <c r="R337" s="10">
        <f t="shared" ref="R337:S337" si="11">+R33+R61</f>
        <v>73303188.050000146</v>
      </c>
      <c r="S337" s="10">
        <f t="shared" si="11"/>
        <v>220946019.46999997</v>
      </c>
      <c r="T337" s="10">
        <v>257383249.27999932</v>
      </c>
      <c r="U337" s="10">
        <v>153331657.25</v>
      </c>
      <c r="V337" s="10">
        <v>392391902.01000041</v>
      </c>
      <c r="W337" s="10"/>
      <c r="X337" s="10"/>
      <c r="Y337" s="10"/>
      <c r="Z337" s="10"/>
      <c r="AA337" s="10"/>
      <c r="AB337" s="10"/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10">
        <f>+Q73-Q299</f>
        <v>0</v>
      </c>
      <c r="R338" s="10">
        <f t="shared" ref="R338:S338" si="12">+R73-R299</f>
        <v>0</v>
      </c>
      <c r="S338" s="10">
        <f t="shared" si="12"/>
        <v>0</v>
      </c>
      <c r="T338" s="10">
        <v>0</v>
      </c>
      <c r="U338" s="10">
        <v>0</v>
      </c>
      <c r="V338" s="10">
        <v>0</v>
      </c>
      <c r="W338" s="10"/>
      <c r="X338" s="10"/>
      <c r="Y338" s="10"/>
      <c r="Z338" s="10"/>
      <c r="AA338" s="10"/>
      <c r="AB338" s="10"/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10">
        <f>-Q298</f>
        <v>0</v>
      </c>
      <c r="R339" s="10">
        <f t="shared" ref="R339:S339" si="13">-R298</f>
        <v>0</v>
      </c>
      <c r="S339" s="10">
        <f t="shared" si="13"/>
        <v>0</v>
      </c>
      <c r="T339" s="10">
        <v>0</v>
      </c>
      <c r="U339" s="10">
        <v>0</v>
      </c>
      <c r="V339" s="10">
        <v>0</v>
      </c>
      <c r="W339" s="10"/>
      <c r="X339" s="10"/>
      <c r="Y339" s="10"/>
      <c r="Z339" s="10"/>
      <c r="AA339" s="10"/>
      <c r="AB339" s="10"/>
    </row>
    <row r="340" spans="1:28" x14ac:dyDescent="0.25">
      <c r="A340" s="11" t="s">
        <v>623</v>
      </c>
      <c r="B340" s="11">
        <v>5</v>
      </c>
      <c r="C340" s="11">
        <v>1</v>
      </c>
      <c r="D340" s="11">
        <v>2</v>
      </c>
      <c r="E340" s="11">
        <v>0</v>
      </c>
      <c r="F340" s="11">
        <v>0</v>
      </c>
      <c r="G340" s="11">
        <v>0</v>
      </c>
      <c r="H340" s="11">
        <v>0</v>
      </c>
      <c r="I340" s="16"/>
      <c r="J340" s="13" t="s">
        <v>624</v>
      </c>
      <c r="K340" s="24"/>
      <c r="L340" s="17"/>
      <c r="M340" s="17"/>
      <c r="N340" s="17"/>
      <c r="O340" s="17"/>
      <c r="P340" s="18"/>
      <c r="Q340" s="9">
        <f>+Q341+Q346+Q347+Q348+Q349+Q351+Q352</f>
        <v>315507139.39999998</v>
      </c>
      <c r="R340" s="9">
        <f t="shared" ref="R340:S340" si="14">+R341+R346+R347+R348+R349+R351+R352</f>
        <v>275893823.09999996</v>
      </c>
      <c r="S340" s="9">
        <f t="shared" si="14"/>
        <v>502199431.15999955</v>
      </c>
      <c r="T340" s="9">
        <v>465546523.03999984</v>
      </c>
      <c r="U340" s="9">
        <v>346862550.67999989</v>
      </c>
      <c r="V340" s="9">
        <v>597808558.79999995</v>
      </c>
      <c r="W340" s="9"/>
      <c r="X340" s="9"/>
      <c r="Y340" s="9"/>
      <c r="Z340" s="9"/>
      <c r="AA340" s="9"/>
      <c r="AB340" s="9"/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10">
        <f>+Q342+Q343+Q344+Q345</f>
        <v>273576696.70999998</v>
      </c>
      <c r="R341" s="10">
        <f t="shared" ref="R341:S341" si="15">+R342+R343+R344+R345</f>
        <v>234869747.38</v>
      </c>
      <c r="S341" s="10">
        <f t="shared" si="15"/>
        <v>287613249.47000009</v>
      </c>
      <c r="T341" s="10">
        <v>185860888.86999995</v>
      </c>
      <c r="U341" s="10">
        <v>192272239.20000002</v>
      </c>
      <c r="V341" s="10">
        <v>261170618.24999994</v>
      </c>
      <c r="W341" s="10"/>
      <c r="X341" s="10"/>
      <c r="Y341" s="10"/>
      <c r="Z341" s="10"/>
      <c r="AA341" s="10"/>
      <c r="AB341" s="10"/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10">
        <f>+Q125</f>
        <v>203554015.13999999</v>
      </c>
      <c r="R342" s="10">
        <f t="shared" ref="R342:S342" si="16">+R125</f>
        <v>107641123.88999996</v>
      </c>
      <c r="S342" s="10">
        <f t="shared" si="16"/>
        <v>185631580.4300001</v>
      </c>
      <c r="T342" s="10">
        <v>104734694.68999995</v>
      </c>
      <c r="U342" s="10">
        <v>128144979.78</v>
      </c>
      <c r="V342" s="10">
        <v>151052030.98999995</v>
      </c>
      <c r="W342" s="10"/>
      <c r="X342" s="10"/>
      <c r="Y342" s="10"/>
      <c r="Z342" s="10"/>
      <c r="AA342" s="10"/>
      <c r="AB342" s="10"/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10">
        <f>Q134+Q145</f>
        <v>33269973.619999997</v>
      </c>
      <c r="R343" s="10">
        <f t="shared" ref="R343:S343" si="17">R134+R145</f>
        <v>105948899.18000002</v>
      </c>
      <c r="S343" s="10">
        <f t="shared" si="17"/>
        <v>41548874.940000005</v>
      </c>
      <c r="T343" s="10">
        <v>60866354.420000002</v>
      </c>
      <c r="U343" s="10">
        <v>35740475.390000001</v>
      </c>
      <c r="V343" s="10">
        <v>75899624.120000005</v>
      </c>
      <c r="W343" s="10"/>
      <c r="X343" s="10"/>
      <c r="Y343" s="10"/>
      <c r="Z343" s="10"/>
      <c r="AA343" s="10"/>
      <c r="AB343" s="10"/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10">
        <f>+Q219</f>
        <v>36752707.949999996</v>
      </c>
      <c r="R344" s="10">
        <f t="shared" ref="R344:S344" si="18">+R219</f>
        <v>21279724.310000002</v>
      </c>
      <c r="S344" s="10">
        <f t="shared" si="18"/>
        <v>60432794.100000001</v>
      </c>
      <c r="T344" s="10">
        <v>20256557.760000002</v>
      </c>
      <c r="U344" s="10">
        <v>28386784.030000001</v>
      </c>
      <c r="V344" s="10">
        <v>34185292.249999993</v>
      </c>
      <c r="W344" s="10"/>
      <c r="X344" s="10"/>
      <c r="Y344" s="10"/>
      <c r="Z344" s="10"/>
      <c r="AA344" s="10"/>
      <c r="AB344" s="10"/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10">
        <f>+Q178+Q194+Q217+Q230+Q233+Q236+Q239</f>
        <v>0</v>
      </c>
      <c r="R345" s="10">
        <f t="shared" ref="R345:S345" si="19">+R178+R194+R217+R230+R233+R236+R239</f>
        <v>0</v>
      </c>
      <c r="S345" s="10">
        <f t="shared" si="19"/>
        <v>0</v>
      </c>
      <c r="T345" s="10">
        <v>3282</v>
      </c>
      <c r="U345" s="10">
        <v>0</v>
      </c>
      <c r="V345" s="10">
        <v>33670.89</v>
      </c>
      <c r="W345" s="10"/>
      <c r="X345" s="10"/>
      <c r="Y345" s="10"/>
      <c r="Z345" s="10"/>
      <c r="AA345" s="10"/>
      <c r="AB345" s="10"/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10">
        <f>+Q155+Q166</f>
        <v>0</v>
      </c>
      <c r="R346" s="10">
        <f t="shared" ref="R346:S346" si="20">+R155+R166</f>
        <v>0</v>
      </c>
      <c r="S346" s="10">
        <f t="shared" si="20"/>
        <v>9109444</v>
      </c>
      <c r="T346" s="10">
        <v>0</v>
      </c>
      <c r="U346" s="10">
        <v>0</v>
      </c>
      <c r="V346" s="10">
        <v>0</v>
      </c>
      <c r="W346" s="10"/>
      <c r="X346" s="10"/>
      <c r="Y346" s="10"/>
      <c r="Z346" s="10"/>
      <c r="AA346" s="10"/>
      <c r="AB346" s="10"/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10">
        <f>+Q173+Q174+Q175+Q176</f>
        <v>0</v>
      </c>
      <c r="R347" s="10">
        <f t="shared" ref="R347:S347" si="21">+R173+R174+R175+R176</f>
        <v>0</v>
      </c>
      <c r="S347" s="10">
        <f t="shared" si="21"/>
        <v>0</v>
      </c>
      <c r="T347" s="10">
        <v>0</v>
      </c>
      <c r="U347" s="10">
        <v>0</v>
      </c>
      <c r="V347" s="10">
        <v>0</v>
      </c>
      <c r="W347" s="10"/>
      <c r="X347" s="10"/>
      <c r="Y347" s="10"/>
      <c r="Z347" s="10"/>
      <c r="AA347" s="10"/>
      <c r="AB347" s="10"/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10">
        <f>+Q171+Q205+Q218++Q231+Q234+Q237+Q240</f>
        <v>0</v>
      </c>
      <c r="R348" s="10">
        <f t="shared" ref="R348:S348" si="22">+R171+R205+R218++R231+R234+R237+R240</f>
        <v>0</v>
      </c>
      <c r="S348" s="10">
        <f t="shared" si="22"/>
        <v>0</v>
      </c>
      <c r="T348" s="10">
        <v>0</v>
      </c>
      <c r="U348" s="10">
        <v>0</v>
      </c>
      <c r="V348" s="10">
        <v>0</v>
      </c>
      <c r="W348" s="10"/>
      <c r="X348" s="10"/>
      <c r="Y348" s="10"/>
      <c r="Z348" s="10"/>
      <c r="AA348" s="10"/>
      <c r="AB348" s="10"/>
    </row>
    <row r="349" spans="1:28" x14ac:dyDescent="0.25">
      <c r="A349" s="15" t="s">
        <v>638</v>
      </c>
      <c r="B349" s="11">
        <v>5</v>
      </c>
      <c r="C349" s="11">
        <v>1</v>
      </c>
      <c r="D349" s="11">
        <v>2</v>
      </c>
      <c r="E349" s="11">
        <v>6</v>
      </c>
      <c r="F349" s="11">
        <v>0</v>
      </c>
      <c r="G349" s="11">
        <v>0</v>
      </c>
      <c r="H349" s="11">
        <v>0</v>
      </c>
      <c r="I349" s="16"/>
      <c r="J349" s="17"/>
      <c r="K349" s="13" t="s">
        <v>639</v>
      </c>
      <c r="L349" s="17"/>
      <c r="M349" s="24"/>
      <c r="N349" s="17"/>
      <c r="O349" s="17"/>
      <c r="P349" s="18"/>
      <c r="Q349" s="10">
        <f>+Q350</f>
        <v>0</v>
      </c>
      <c r="R349" s="10">
        <f t="shared" ref="R349:S349" si="23">+R350</f>
        <v>0</v>
      </c>
      <c r="S349" s="10">
        <f t="shared" si="23"/>
        <v>0</v>
      </c>
      <c r="T349" s="10">
        <v>0</v>
      </c>
      <c r="U349" s="10">
        <v>0</v>
      </c>
      <c r="V349" s="10">
        <v>0</v>
      </c>
      <c r="W349" s="10"/>
      <c r="X349" s="10"/>
      <c r="Y349" s="10"/>
      <c r="Z349" s="10"/>
      <c r="AA349" s="10"/>
      <c r="AB349" s="10"/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10">
        <f>+Q179</f>
        <v>0</v>
      </c>
      <c r="R350" s="10">
        <f t="shared" ref="R350:S350" si="24">+R179</f>
        <v>0</v>
      </c>
      <c r="S350" s="10">
        <f t="shared" si="24"/>
        <v>0</v>
      </c>
      <c r="T350" s="10">
        <v>0</v>
      </c>
      <c r="U350" s="10">
        <v>0</v>
      </c>
      <c r="V350" s="10">
        <v>0</v>
      </c>
      <c r="W350" s="10"/>
      <c r="X350" s="10"/>
      <c r="Y350" s="10"/>
      <c r="Z350" s="10"/>
      <c r="AA350" s="10"/>
      <c r="AB350" s="10"/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10">
        <f>+Q241+Q269</f>
        <v>41930442.689999998</v>
      </c>
      <c r="R351" s="10">
        <f t="shared" ref="R351" si="25">+R241+R269</f>
        <v>41024075.719999991</v>
      </c>
      <c r="S351" s="10">
        <f>+S241+S269</f>
        <v>205476737.68999946</v>
      </c>
      <c r="T351" s="10">
        <v>279685634.1699999</v>
      </c>
      <c r="U351" s="10">
        <v>154590311.47999987</v>
      </c>
      <c r="V351" s="10">
        <v>336637940.54999995</v>
      </c>
      <c r="W351" s="10"/>
      <c r="X351" s="10"/>
      <c r="Y351" s="10"/>
      <c r="Z351" s="10"/>
      <c r="AA351" s="10"/>
      <c r="AB351" s="10"/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10">
        <f>-Q72+Q177</f>
        <v>0</v>
      </c>
      <c r="R352" s="10">
        <f t="shared" ref="R352:S352" si="26">-R72+R177</f>
        <v>0</v>
      </c>
      <c r="S352" s="10">
        <f t="shared" si="26"/>
        <v>0</v>
      </c>
      <c r="T352" s="10">
        <v>0</v>
      </c>
      <c r="U352" s="10">
        <v>0</v>
      </c>
      <c r="V352" s="10">
        <v>0</v>
      </c>
      <c r="W352" s="10"/>
      <c r="X352" s="10"/>
      <c r="Y352" s="10"/>
      <c r="Z352" s="10"/>
      <c r="AA352" s="10"/>
      <c r="AB352" s="10"/>
    </row>
    <row r="353" spans="1:28" x14ac:dyDescent="0.25">
      <c r="A353" s="11" t="s">
        <v>646</v>
      </c>
      <c r="B353" s="11">
        <v>5</v>
      </c>
      <c r="C353" s="11">
        <v>1</v>
      </c>
      <c r="D353" s="11">
        <v>3</v>
      </c>
      <c r="E353" s="11">
        <v>0</v>
      </c>
      <c r="F353" s="11">
        <v>0</v>
      </c>
      <c r="G353" s="11">
        <v>0</v>
      </c>
      <c r="H353" s="11">
        <v>0</v>
      </c>
      <c r="I353" s="16"/>
      <c r="J353" s="13" t="s">
        <v>647</v>
      </c>
      <c r="K353" s="24"/>
      <c r="L353" s="17"/>
      <c r="M353" s="17"/>
      <c r="N353" s="17"/>
      <c r="O353" s="17"/>
      <c r="P353" s="18"/>
      <c r="Q353" s="9">
        <f>+Q288</f>
        <v>0</v>
      </c>
      <c r="R353" s="9">
        <f t="shared" ref="R353:S353" si="27">+R288</f>
        <v>0</v>
      </c>
      <c r="S353" s="9">
        <f t="shared" si="27"/>
        <v>0</v>
      </c>
      <c r="T353" s="9">
        <v>0</v>
      </c>
      <c r="U353" s="9">
        <v>0</v>
      </c>
      <c r="V353" s="9">
        <v>0</v>
      </c>
      <c r="W353" s="9"/>
      <c r="X353" s="9"/>
      <c r="Y353" s="9"/>
      <c r="Z353" s="9"/>
      <c r="AA353" s="9"/>
      <c r="AB353" s="9"/>
    </row>
    <row r="354" spans="1:28" x14ac:dyDescent="0.25">
      <c r="A354" s="11" t="s">
        <v>648</v>
      </c>
      <c r="B354" s="11">
        <v>5</v>
      </c>
      <c r="C354" s="11">
        <v>1</v>
      </c>
      <c r="D354" s="11">
        <v>4</v>
      </c>
      <c r="E354" s="11">
        <v>0</v>
      </c>
      <c r="F354" s="11">
        <v>0</v>
      </c>
      <c r="G354" s="11">
        <v>0</v>
      </c>
      <c r="H354" s="11">
        <v>0</v>
      </c>
      <c r="I354" s="16"/>
      <c r="J354" s="13" t="s">
        <v>649</v>
      </c>
      <c r="K354" s="24"/>
      <c r="L354" s="17"/>
      <c r="M354" s="17"/>
      <c r="N354" s="17"/>
      <c r="O354" s="17"/>
      <c r="P354" s="18"/>
      <c r="Q354" s="9">
        <f>+Q329-Q340-Q353</f>
        <v>13921725.739999771</v>
      </c>
      <c r="R354" s="9">
        <f t="shared" ref="R354" si="28">+R329-R340-R353</f>
        <v>39796005.130000174</v>
      </c>
      <c r="S354" s="9">
        <f>+S329-S340-S353</f>
        <v>25812021.190000415</v>
      </c>
      <c r="T354" s="9">
        <v>54389539.149999499</v>
      </c>
      <c r="U354" s="9">
        <v>88326581.150000095</v>
      </c>
      <c r="V354" s="9">
        <v>168299186.26000047</v>
      </c>
      <c r="W354" s="9"/>
      <c r="X354" s="9"/>
      <c r="Y354" s="9"/>
      <c r="Z354" s="9"/>
      <c r="AA354" s="9"/>
      <c r="AB354" s="9"/>
    </row>
    <row r="355" spans="1:28" x14ac:dyDescent="0.25">
      <c r="A355" s="11" t="s">
        <v>650</v>
      </c>
      <c r="B355" s="11">
        <v>5</v>
      </c>
      <c r="C355" s="11">
        <v>1</v>
      </c>
      <c r="D355" s="11">
        <v>5</v>
      </c>
      <c r="E355" s="11">
        <v>0</v>
      </c>
      <c r="F355" s="11">
        <v>0</v>
      </c>
      <c r="G355" s="11">
        <v>0</v>
      </c>
      <c r="H355" s="11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f>+Q356-Q357+Q358-Q359</f>
        <v>-13921725.739999771</v>
      </c>
      <c r="R355" s="40">
        <f t="shared" ref="R355:S355" si="29">+R356-R357+R358-R359</f>
        <v>-39796005.130000114</v>
      </c>
      <c r="S355" s="40">
        <f t="shared" si="29"/>
        <v>-25812021.190000534</v>
      </c>
      <c r="T355" s="40">
        <v>-54389539.149999619</v>
      </c>
      <c r="U355" s="40">
        <v>-88326581.150000095</v>
      </c>
      <c r="V355" s="40">
        <v>-168299186.26000023</v>
      </c>
      <c r="W355" s="40"/>
      <c r="X355" s="40"/>
      <c r="Y355" s="40"/>
      <c r="Z355" s="40"/>
      <c r="AA355" s="40"/>
      <c r="AB355" s="40"/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10">
        <f>+Q119-Q306</f>
        <v>0</v>
      </c>
      <c r="R356" s="10">
        <f t="shared" ref="R356:S356" si="30">+R119-R306</f>
        <v>0</v>
      </c>
      <c r="S356" s="10">
        <f t="shared" si="30"/>
        <v>0</v>
      </c>
      <c r="T356" s="10">
        <v>0</v>
      </c>
      <c r="U356" s="10">
        <v>0</v>
      </c>
      <c r="V356" s="10">
        <v>0</v>
      </c>
      <c r="W356" s="10"/>
      <c r="X356" s="10"/>
      <c r="Y356" s="10"/>
      <c r="Z356" s="10"/>
      <c r="AA356" s="10"/>
      <c r="AB356" s="10"/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10">
        <f>Q316-Q311+Q322+Q325</f>
        <v>13921725.739999771</v>
      </c>
      <c r="R357" s="10">
        <f t="shared" ref="R357:S357" si="31">R316-R311+R322+R325</f>
        <v>39796005.130000114</v>
      </c>
      <c r="S357" s="10">
        <f t="shared" si="31"/>
        <v>25812021.190000534</v>
      </c>
      <c r="T357" s="10">
        <v>54389539.149999619</v>
      </c>
      <c r="U357" s="10">
        <v>88326581.150000095</v>
      </c>
      <c r="V357" s="10">
        <v>168299186.26000023</v>
      </c>
      <c r="W357" s="10"/>
      <c r="X357" s="10"/>
      <c r="Y357" s="10"/>
      <c r="Z357" s="10"/>
      <c r="AA357" s="10"/>
      <c r="AB357" s="10"/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10">
        <f>+Q326</f>
        <v>0</v>
      </c>
      <c r="R358" s="10">
        <f t="shared" ref="R358:S359" si="32">+R326</f>
        <v>0</v>
      </c>
      <c r="S358" s="10">
        <f t="shared" si="32"/>
        <v>0</v>
      </c>
      <c r="T358" s="10">
        <v>0</v>
      </c>
      <c r="U358" s="10">
        <v>0</v>
      </c>
      <c r="V358" s="10">
        <v>0</v>
      </c>
      <c r="W358" s="10"/>
      <c r="X358" s="10"/>
      <c r="Y358" s="10"/>
      <c r="Z358" s="10"/>
      <c r="AA358" s="10"/>
      <c r="AB358" s="10"/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f>+Q327</f>
        <v>0</v>
      </c>
      <c r="R359" s="41">
        <f t="shared" si="32"/>
        <v>0</v>
      </c>
      <c r="S359" s="41">
        <f t="shared" si="32"/>
        <v>0</v>
      </c>
      <c r="T359" s="41">
        <v>0</v>
      </c>
      <c r="U359" s="41">
        <v>0</v>
      </c>
      <c r="V359" s="41">
        <v>0</v>
      </c>
      <c r="W359" s="41"/>
      <c r="X359" s="41"/>
      <c r="Y359" s="41"/>
      <c r="Z359" s="41"/>
      <c r="AA359" s="41"/>
      <c r="AB359" s="41"/>
    </row>
    <row r="360" spans="1:28" x14ac:dyDescent="0.25">
      <c r="A360" s="11" t="s">
        <v>658</v>
      </c>
      <c r="B360" s="11">
        <v>5</v>
      </c>
      <c r="C360" s="11">
        <v>1</v>
      </c>
      <c r="D360" s="11">
        <v>6</v>
      </c>
      <c r="E360" s="11">
        <v>0</v>
      </c>
      <c r="F360" s="11">
        <v>0</v>
      </c>
      <c r="G360" s="11">
        <v>0</v>
      </c>
      <c r="H360" s="11">
        <v>0</v>
      </c>
      <c r="I360" s="16"/>
      <c r="J360" s="13" t="s">
        <v>659</v>
      </c>
      <c r="K360" s="17"/>
      <c r="L360" s="24"/>
      <c r="M360" s="17"/>
      <c r="N360" s="17"/>
      <c r="O360" s="17"/>
      <c r="P360" s="18"/>
      <c r="Q360" s="40">
        <f>+Q349+Q354</f>
        <v>13921725.739999771</v>
      </c>
      <c r="R360" s="40">
        <f t="shared" ref="R360:S360" si="33">+R349+R354</f>
        <v>39796005.130000174</v>
      </c>
      <c r="S360" s="40">
        <f t="shared" si="33"/>
        <v>25812021.190000415</v>
      </c>
      <c r="T360" s="40">
        <v>54389539.149999499</v>
      </c>
      <c r="U360" s="40">
        <v>88326581.150000095</v>
      </c>
      <c r="V360" s="40">
        <v>168299186.26000047</v>
      </c>
      <c r="W360" s="40"/>
      <c r="X360" s="40"/>
      <c r="Y360" s="40"/>
      <c r="Z360" s="40"/>
      <c r="AA360" s="40"/>
      <c r="AB360" s="40"/>
    </row>
    <row r="361" spans="1:28" x14ac:dyDescent="0.25">
      <c r="A361" s="11" t="s">
        <v>660</v>
      </c>
      <c r="B361" s="11">
        <v>5</v>
      </c>
      <c r="C361" s="11">
        <v>1</v>
      </c>
      <c r="D361" s="11">
        <v>7</v>
      </c>
      <c r="E361" s="11">
        <v>0</v>
      </c>
      <c r="F361" s="11">
        <v>0</v>
      </c>
      <c r="G361" s="11">
        <v>0</v>
      </c>
      <c r="H361" s="11">
        <v>0</v>
      </c>
      <c r="I361" s="16"/>
      <c r="J361" s="13" t="s">
        <v>661</v>
      </c>
      <c r="K361" s="17"/>
      <c r="L361" s="24"/>
      <c r="M361" s="17"/>
      <c r="N361" s="17"/>
      <c r="O361" s="17"/>
      <c r="P361" s="18"/>
      <c r="Q361" s="40">
        <f>Q354-Q338</f>
        <v>13921725.739999771</v>
      </c>
      <c r="R361" s="40">
        <f t="shared" ref="R361:S361" si="34">R354-R338</f>
        <v>39796005.130000174</v>
      </c>
      <c r="S361" s="40">
        <f t="shared" si="34"/>
        <v>25812021.190000415</v>
      </c>
      <c r="T361" s="40">
        <v>54389539.149999499</v>
      </c>
      <c r="U361" s="40">
        <v>88326581.150000095</v>
      </c>
      <c r="V361" s="40">
        <v>168299186.26000047</v>
      </c>
      <c r="W361" s="40"/>
      <c r="X361" s="40"/>
      <c r="Y361" s="40"/>
      <c r="Z361" s="40"/>
      <c r="AA361" s="40"/>
      <c r="AB361" s="40"/>
    </row>
    <row r="362" spans="1:28" x14ac:dyDescent="0.25">
      <c r="A362" s="11" t="s">
        <v>662</v>
      </c>
      <c r="B362" s="11">
        <v>5</v>
      </c>
      <c r="C362" s="11">
        <v>1</v>
      </c>
      <c r="D362" s="11">
        <v>8</v>
      </c>
      <c r="E362" s="11">
        <v>0</v>
      </c>
      <c r="F362" s="11">
        <v>0</v>
      </c>
      <c r="G362" s="11">
        <v>0</v>
      </c>
      <c r="H362" s="11">
        <v>0</v>
      </c>
      <c r="I362" s="16"/>
      <c r="J362" s="13" t="s">
        <v>663</v>
      </c>
      <c r="K362" s="17"/>
      <c r="L362" s="24"/>
      <c r="M362" s="17"/>
      <c r="N362" s="17"/>
      <c r="O362" s="17"/>
      <c r="P362" s="18"/>
      <c r="Q362" s="40">
        <f>Q330+Q339-Q353</f>
        <v>246525547.16999999</v>
      </c>
      <c r="R362" s="40">
        <f t="shared" ref="R362:S362" si="35">R330+R339-R353</f>
        <v>242386640.17999998</v>
      </c>
      <c r="S362" s="40">
        <f t="shared" si="35"/>
        <v>307065432.88</v>
      </c>
      <c r="T362" s="40">
        <v>262552812.91</v>
      </c>
      <c r="U362" s="40">
        <v>281857474.57999998</v>
      </c>
      <c r="V362" s="40">
        <v>373715843.04999995</v>
      </c>
      <c r="W362" s="40"/>
      <c r="X362" s="40"/>
      <c r="Y362" s="40"/>
      <c r="Z362" s="40"/>
      <c r="AA362" s="40"/>
      <c r="AB362" s="40"/>
    </row>
    <row r="363" spans="1:28" x14ac:dyDescent="0.25">
      <c r="A363" s="11" t="s">
        <v>664</v>
      </c>
      <c r="B363" s="11">
        <v>5</v>
      </c>
      <c r="C363" s="11">
        <v>1</v>
      </c>
      <c r="D363" s="11">
        <v>9</v>
      </c>
      <c r="E363" s="11">
        <v>0</v>
      </c>
      <c r="F363" s="11">
        <v>0</v>
      </c>
      <c r="G363" s="11">
        <v>0</v>
      </c>
      <c r="H363" s="11">
        <v>0</v>
      </c>
      <c r="I363" s="16"/>
      <c r="J363" s="13" t="s">
        <v>665</v>
      </c>
      <c r="K363" s="17"/>
      <c r="L363" s="24"/>
      <c r="M363" s="17"/>
      <c r="N363" s="17"/>
      <c r="O363" s="17"/>
      <c r="P363" s="18"/>
      <c r="Q363" s="40">
        <f>+Q341+Q346+Q347+Q348+Q352+Q364</f>
        <v>232603821.43000025</v>
      </c>
      <c r="R363" s="40">
        <f t="shared" ref="R363:S363" si="36">+R341+R346+R347+R348+R352+R364</f>
        <v>202590635.04999983</v>
      </c>
      <c r="S363" s="40">
        <f t="shared" si="36"/>
        <v>281253411.68999958</v>
      </c>
      <c r="T363" s="40">
        <v>208163273.76000053</v>
      </c>
      <c r="U363" s="40">
        <v>193530893.42999989</v>
      </c>
      <c r="V363" s="40">
        <v>205416656.78999949</v>
      </c>
      <c r="W363" s="40"/>
      <c r="X363" s="40"/>
      <c r="Y363" s="40"/>
      <c r="Z363" s="40"/>
      <c r="AA363" s="40"/>
      <c r="AB363" s="40"/>
    </row>
    <row r="364" spans="1:28" x14ac:dyDescent="0.25">
      <c r="A364" s="11" t="s">
        <v>666</v>
      </c>
      <c r="B364" s="11">
        <v>5</v>
      </c>
      <c r="C364" s="11">
        <v>1</v>
      </c>
      <c r="D364" s="11">
        <v>10</v>
      </c>
      <c r="E364" s="11">
        <v>0</v>
      </c>
      <c r="F364" s="11">
        <v>0</v>
      </c>
      <c r="G364" s="11">
        <v>0</v>
      </c>
      <c r="H364" s="11">
        <v>0</v>
      </c>
      <c r="I364" s="16"/>
      <c r="J364" s="13" t="s">
        <v>667</v>
      </c>
      <c r="K364" s="17"/>
      <c r="L364" s="24"/>
      <c r="M364" s="17"/>
      <c r="N364" s="17"/>
      <c r="O364" s="17"/>
      <c r="P364" s="18"/>
      <c r="Q364" s="40">
        <f t="shared" ref="Q364:S364" si="37">+Q365+Q366</f>
        <v>-40972875.279999748</v>
      </c>
      <c r="R364" s="40">
        <f t="shared" si="37"/>
        <v>-32279112.330000155</v>
      </c>
      <c r="S364" s="40">
        <f t="shared" si="37"/>
        <v>-15469281.780000497</v>
      </c>
      <c r="T364" s="40">
        <v>22302384.890000589</v>
      </c>
      <c r="U364" s="40">
        <v>1258654.229999877</v>
      </c>
      <c r="V364" s="40">
        <v>-55753961.460000448</v>
      </c>
      <c r="W364" s="40"/>
      <c r="X364" s="40"/>
      <c r="Y364" s="40"/>
      <c r="Z364" s="40"/>
      <c r="AA364" s="40"/>
      <c r="AB364" s="40"/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10">
        <f>+Q241-Q33</f>
        <v>-41558571.509999745</v>
      </c>
      <c r="R365" s="10">
        <f t="shared" ref="R365:S365" si="38">+R241-R33</f>
        <v>-33111166.050000153</v>
      </c>
      <c r="S365" s="10">
        <f t="shared" si="38"/>
        <v>-15977661.010000497</v>
      </c>
      <c r="T365" s="10">
        <v>21938897.10000059</v>
      </c>
      <c r="U365" s="10">
        <v>318198.65999987721</v>
      </c>
      <c r="V365" s="10">
        <v>-55451260.030000448</v>
      </c>
      <c r="W365" s="10"/>
      <c r="X365" s="10"/>
      <c r="Y365" s="10"/>
      <c r="Z365" s="10"/>
      <c r="AA365" s="10"/>
      <c r="AB365" s="10"/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10">
        <f>+Q269-Q61</f>
        <v>585696.23</v>
      </c>
      <c r="R366" s="10">
        <f t="shared" ref="R366:S366" si="39">+R269-R61</f>
        <v>832053.71999999951</v>
      </c>
      <c r="S366" s="10">
        <f t="shared" si="39"/>
        <v>508379.23</v>
      </c>
      <c r="T366" s="10">
        <v>363487.79000000004</v>
      </c>
      <c r="U366" s="10">
        <v>940455.56999999983</v>
      </c>
      <c r="V366" s="10">
        <v>-302701.43000000005</v>
      </c>
      <c r="W366" s="10"/>
      <c r="X366" s="10"/>
      <c r="Y366" s="10"/>
      <c r="Z366" s="10"/>
      <c r="AA366" s="10"/>
      <c r="AB366" s="10"/>
    </row>
    <row r="367" spans="1:28" x14ac:dyDescent="0.25">
      <c r="A367" s="11" t="s">
        <v>672</v>
      </c>
      <c r="B367" s="11">
        <v>6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2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/>
      <c r="X367" s="40"/>
      <c r="Y367" s="40"/>
      <c r="Z367" s="40"/>
      <c r="AA367" s="40"/>
      <c r="AB367" s="40"/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f>+Q346</f>
        <v>0</v>
      </c>
      <c r="R368" s="60">
        <f t="shared" ref="R368:V368" si="40">+R346</f>
        <v>0</v>
      </c>
      <c r="S368" s="60">
        <f t="shared" si="40"/>
        <v>9109444</v>
      </c>
      <c r="T368" s="60">
        <f t="shared" si="40"/>
        <v>0</v>
      </c>
      <c r="U368" s="60">
        <f t="shared" si="40"/>
        <v>0</v>
      </c>
      <c r="V368" s="60">
        <f t="shared" si="40"/>
        <v>0</v>
      </c>
      <c r="W368" s="60"/>
      <c r="X368" s="60"/>
      <c r="Y368" s="60"/>
      <c r="Z368" s="60"/>
      <c r="AA368" s="60"/>
      <c r="AB368" s="60"/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/>
      <c r="X369" s="23"/>
      <c r="Y369" s="23"/>
      <c r="Z369" s="23"/>
      <c r="AA369" s="23"/>
      <c r="AB369" s="23"/>
    </row>
    <row r="370" spans="1:29" x14ac:dyDescent="0.25">
      <c r="A370" s="11" t="s">
        <v>678</v>
      </c>
      <c r="B370" s="11">
        <v>6</v>
      </c>
      <c r="C370" s="11">
        <v>3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/>
      <c r="X370" s="40"/>
      <c r="Y370" s="40"/>
      <c r="Z370" s="40"/>
      <c r="AA370" s="40"/>
      <c r="AB370" s="40"/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f>+Q313</f>
        <v>2171978371.04</v>
      </c>
      <c r="R371" s="23">
        <f>+R313</f>
        <v>2185900096.7799997</v>
      </c>
      <c r="S371" s="23">
        <f>+S313</f>
        <v>2225696101.9099998</v>
      </c>
      <c r="T371" s="23">
        <v>2251508123.1000004</v>
      </c>
      <c r="U371" s="23">
        <v>2305897662.25</v>
      </c>
      <c r="V371" s="23">
        <v>2394224243.4000001</v>
      </c>
      <c r="W371" s="23"/>
      <c r="X371" s="23"/>
      <c r="Y371" s="23"/>
      <c r="Z371" s="23"/>
      <c r="AA371" s="23"/>
      <c r="AB371" s="23"/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f>+Q318</f>
        <v>2185900096.7799997</v>
      </c>
      <c r="R372" s="60">
        <f>+R318</f>
        <v>2225696101.9099998</v>
      </c>
      <c r="S372" s="60">
        <f>+S318</f>
        <v>2251508123.1000004</v>
      </c>
      <c r="T372" s="60">
        <v>2305897662.25</v>
      </c>
      <c r="U372" s="60">
        <v>2394224243.4000001</v>
      </c>
      <c r="V372" s="60">
        <v>2562523429.6600003</v>
      </c>
      <c r="W372" s="60"/>
      <c r="X372" s="60"/>
      <c r="Y372" s="60"/>
      <c r="Z372" s="60"/>
      <c r="AA372" s="60"/>
      <c r="AB372" s="60"/>
      <c r="AC372" s="67"/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2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/>
      <c r="X373" s="8"/>
      <c r="Y373" s="8"/>
      <c r="Z373" s="8"/>
      <c r="AA373" s="8"/>
      <c r="AB373" s="8"/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f>+Q354</f>
        <v>13921725.739999771</v>
      </c>
      <c r="R374" s="60">
        <f t="shared" ref="R374:S374" si="41">+R354+Q374</f>
        <v>53717730.869999945</v>
      </c>
      <c r="S374" s="60">
        <f t="shared" si="41"/>
        <v>79529752.06000036</v>
      </c>
      <c r="T374" s="60">
        <f t="shared" ref="T374" si="42">+T354+S374</f>
        <v>133919291.20999986</v>
      </c>
      <c r="U374" s="60">
        <f t="shared" ref="U374" si="43">+U354+T374</f>
        <v>222245872.35999995</v>
      </c>
      <c r="V374" s="60">
        <f t="shared" ref="V374" si="44">+V354+U374</f>
        <v>390545058.62000042</v>
      </c>
      <c r="W374" s="60"/>
      <c r="X374" s="60"/>
      <c r="Y374" s="60"/>
      <c r="Z374" s="60"/>
      <c r="AA374" s="60"/>
      <c r="AB374" s="60"/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f>+Q360</f>
        <v>13921725.739999771</v>
      </c>
      <c r="R375" s="60">
        <f t="shared" ref="R375:S375" si="45">+R360+Q375</f>
        <v>53717730.869999945</v>
      </c>
      <c r="S375" s="60">
        <f t="shared" si="45"/>
        <v>79529752.06000036</v>
      </c>
      <c r="T375" s="60">
        <f t="shared" ref="T375" si="46">+T360+S375</f>
        <v>133919291.20999986</v>
      </c>
      <c r="U375" s="60">
        <f t="shared" ref="U375" si="47">+U360+T375</f>
        <v>222245872.35999995</v>
      </c>
      <c r="V375" s="60">
        <f t="shared" ref="V375" si="48">+V360+U375</f>
        <v>390545058.62000042</v>
      </c>
      <c r="W375" s="60"/>
      <c r="X375" s="60"/>
      <c r="Y375" s="60"/>
      <c r="Z375" s="60"/>
      <c r="AA375" s="60"/>
      <c r="AB375" s="60"/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f>+Q362</f>
        <v>246525547.16999999</v>
      </c>
      <c r="R376" s="60">
        <f t="shared" ref="R376:S377" si="49">+R362+Q376</f>
        <v>488912187.34999996</v>
      </c>
      <c r="S376" s="60">
        <f t="shared" si="49"/>
        <v>795977620.23000002</v>
      </c>
      <c r="T376" s="60">
        <f t="shared" ref="T376:T377" si="50">+T362+S376</f>
        <v>1058530433.14</v>
      </c>
      <c r="U376" s="60">
        <f t="shared" ref="U376:U377" si="51">+U362+T376</f>
        <v>1340387907.72</v>
      </c>
      <c r="V376" s="60">
        <f t="shared" ref="V376:V377" si="52">+V362+U376</f>
        <v>1714103750.77</v>
      </c>
      <c r="W376" s="60"/>
      <c r="X376" s="60"/>
      <c r="Y376" s="60"/>
      <c r="Z376" s="60"/>
      <c r="AA376" s="60"/>
      <c r="AB376" s="60"/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f>+Q363</f>
        <v>232603821.43000025</v>
      </c>
      <c r="R377" s="76">
        <f t="shared" si="49"/>
        <v>435194456.48000008</v>
      </c>
      <c r="S377" s="76">
        <f t="shared" si="49"/>
        <v>716447868.1699996</v>
      </c>
      <c r="T377" s="76">
        <f t="shared" si="50"/>
        <v>924611141.93000007</v>
      </c>
      <c r="U377" s="76">
        <f t="shared" si="51"/>
        <v>1118142035.3599999</v>
      </c>
      <c r="V377" s="76">
        <f t="shared" si="52"/>
        <v>1323558692.1499994</v>
      </c>
      <c r="W377" s="76"/>
      <c r="X377" s="76"/>
      <c r="Y377" s="76"/>
      <c r="Z377" s="76"/>
      <c r="AA377" s="76"/>
      <c r="AB377" s="76"/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R313:T313 Q368:S368 T368:V368 Q371:S372 Q374:S377 T374:V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A9140-A112-455B-8DC1-B2895440E6BC}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O28" sqref="O28"/>
    </sheetView>
  </sheetViews>
  <sheetFormatPr baseColWidth="10" defaultColWidth="12.5703125" defaultRowHeight="12.75" x14ac:dyDescent="0.25"/>
  <cols>
    <col min="1" max="1" width="3.42578125" style="93" customWidth="1"/>
    <col min="2" max="2" width="29.140625" style="86" customWidth="1"/>
    <col min="3" max="5" width="15.7109375" style="86" customWidth="1"/>
    <col min="6" max="8" width="14.7109375" style="86" customWidth="1"/>
    <col min="9" max="9" width="14.140625" style="86" customWidth="1"/>
    <col min="10" max="10" width="13.7109375" style="86" customWidth="1"/>
    <col min="11" max="11" width="13.5703125" style="86" customWidth="1"/>
    <col min="12" max="12" width="0.5703125" style="86" customWidth="1"/>
    <col min="13" max="13" width="17.7109375" style="86" customWidth="1"/>
    <col min="14" max="14" width="19.85546875" style="86" customWidth="1"/>
    <col min="15" max="15" width="5.7109375" style="86" customWidth="1"/>
    <col min="16" max="16" width="10.7109375" style="86" customWidth="1"/>
    <col min="17" max="82" width="5.7109375" style="86" customWidth="1"/>
    <col min="83" max="259" width="12.5703125" style="86"/>
    <col min="260" max="260" width="3.42578125" style="86" customWidth="1"/>
    <col min="261" max="261" width="29.140625" style="86" customWidth="1"/>
    <col min="262" max="262" width="15.7109375" style="86" customWidth="1"/>
    <col min="263" max="264" width="14.7109375" style="86" customWidth="1"/>
    <col min="265" max="265" width="14.140625" style="86" customWidth="1"/>
    <col min="266" max="267" width="13.7109375" style="86" customWidth="1"/>
    <col min="268" max="268" width="0.5703125" style="86" customWidth="1"/>
    <col min="269" max="269" width="5.7109375" style="86" customWidth="1"/>
    <col min="270" max="270" width="19.85546875" style="86" customWidth="1"/>
    <col min="271" max="271" width="5.7109375" style="86" customWidth="1"/>
    <col min="272" max="272" width="10.7109375" style="86" customWidth="1"/>
    <col min="273" max="338" width="5.7109375" style="86" customWidth="1"/>
    <col min="339" max="515" width="12.5703125" style="86"/>
    <col min="516" max="516" width="3.42578125" style="86" customWidth="1"/>
    <col min="517" max="517" width="29.140625" style="86" customWidth="1"/>
    <col min="518" max="518" width="15.7109375" style="86" customWidth="1"/>
    <col min="519" max="520" width="14.7109375" style="86" customWidth="1"/>
    <col min="521" max="521" width="14.140625" style="86" customWidth="1"/>
    <col min="522" max="523" width="13.7109375" style="86" customWidth="1"/>
    <col min="524" max="524" width="0.5703125" style="86" customWidth="1"/>
    <col min="525" max="525" width="5.7109375" style="86" customWidth="1"/>
    <col min="526" max="526" width="19.85546875" style="86" customWidth="1"/>
    <col min="527" max="527" width="5.7109375" style="86" customWidth="1"/>
    <col min="528" max="528" width="10.7109375" style="86" customWidth="1"/>
    <col min="529" max="594" width="5.7109375" style="86" customWidth="1"/>
    <col min="595" max="771" width="12.5703125" style="86"/>
    <col min="772" max="772" width="3.42578125" style="86" customWidth="1"/>
    <col min="773" max="773" width="29.140625" style="86" customWidth="1"/>
    <col min="774" max="774" width="15.7109375" style="86" customWidth="1"/>
    <col min="775" max="776" width="14.7109375" style="86" customWidth="1"/>
    <col min="777" max="777" width="14.140625" style="86" customWidth="1"/>
    <col min="778" max="779" width="13.7109375" style="86" customWidth="1"/>
    <col min="780" max="780" width="0.5703125" style="86" customWidth="1"/>
    <col min="781" max="781" width="5.7109375" style="86" customWidth="1"/>
    <col min="782" max="782" width="19.85546875" style="86" customWidth="1"/>
    <col min="783" max="783" width="5.7109375" style="86" customWidth="1"/>
    <col min="784" max="784" width="10.7109375" style="86" customWidth="1"/>
    <col min="785" max="850" width="5.7109375" style="86" customWidth="1"/>
    <col min="851" max="1027" width="12.5703125" style="86"/>
    <col min="1028" max="1028" width="3.42578125" style="86" customWidth="1"/>
    <col min="1029" max="1029" width="29.140625" style="86" customWidth="1"/>
    <col min="1030" max="1030" width="15.7109375" style="86" customWidth="1"/>
    <col min="1031" max="1032" width="14.7109375" style="86" customWidth="1"/>
    <col min="1033" max="1033" width="14.140625" style="86" customWidth="1"/>
    <col min="1034" max="1035" width="13.7109375" style="86" customWidth="1"/>
    <col min="1036" max="1036" width="0.5703125" style="86" customWidth="1"/>
    <col min="1037" max="1037" width="5.7109375" style="86" customWidth="1"/>
    <col min="1038" max="1038" width="19.85546875" style="86" customWidth="1"/>
    <col min="1039" max="1039" width="5.7109375" style="86" customWidth="1"/>
    <col min="1040" max="1040" width="10.7109375" style="86" customWidth="1"/>
    <col min="1041" max="1106" width="5.7109375" style="86" customWidth="1"/>
    <col min="1107" max="1283" width="12.5703125" style="86"/>
    <col min="1284" max="1284" width="3.42578125" style="86" customWidth="1"/>
    <col min="1285" max="1285" width="29.140625" style="86" customWidth="1"/>
    <col min="1286" max="1286" width="15.7109375" style="86" customWidth="1"/>
    <col min="1287" max="1288" width="14.7109375" style="86" customWidth="1"/>
    <col min="1289" max="1289" width="14.140625" style="86" customWidth="1"/>
    <col min="1290" max="1291" width="13.7109375" style="86" customWidth="1"/>
    <col min="1292" max="1292" width="0.5703125" style="86" customWidth="1"/>
    <col min="1293" max="1293" width="5.7109375" style="86" customWidth="1"/>
    <col min="1294" max="1294" width="19.85546875" style="86" customWidth="1"/>
    <col min="1295" max="1295" width="5.7109375" style="86" customWidth="1"/>
    <col min="1296" max="1296" width="10.7109375" style="86" customWidth="1"/>
    <col min="1297" max="1362" width="5.7109375" style="86" customWidth="1"/>
    <col min="1363" max="1539" width="12.5703125" style="86"/>
    <col min="1540" max="1540" width="3.42578125" style="86" customWidth="1"/>
    <col min="1541" max="1541" width="29.140625" style="86" customWidth="1"/>
    <col min="1542" max="1542" width="15.7109375" style="86" customWidth="1"/>
    <col min="1543" max="1544" width="14.7109375" style="86" customWidth="1"/>
    <col min="1545" max="1545" width="14.140625" style="86" customWidth="1"/>
    <col min="1546" max="1547" width="13.7109375" style="86" customWidth="1"/>
    <col min="1548" max="1548" width="0.5703125" style="86" customWidth="1"/>
    <col min="1549" max="1549" width="5.7109375" style="86" customWidth="1"/>
    <col min="1550" max="1550" width="19.85546875" style="86" customWidth="1"/>
    <col min="1551" max="1551" width="5.7109375" style="86" customWidth="1"/>
    <col min="1552" max="1552" width="10.7109375" style="86" customWidth="1"/>
    <col min="1553" max="1618" width="5.7109375" style="86" customWidth="1"/>
    <col min="1619" max="1795" width="12.5703125" style="86"/>
    <col min="1796" max="1796" width="3.42578125" style="86" customWidth="1"/>
    <col min="1797" max="1797" width="29.140625" style="86" customWidth="1"/>
    <col min="1798" max="1798" width="15.7109375" style="86" customWidth="1"/>
    <col min="1799" max="1800" width="14.7109375" style="86" customWidth="1"/>
    <col min="1801" max="1801" width="14.140625" style="86" customWidth="1"/>
    <col min="1802" max="1803" width="13.7109375" style="86" customWidth="1"/>
    <col min="1804" max="1804" width="0.5703125" style="86" customWidth="1"/>
    <col min="1805" max="1805" width="5.7109375" style="86" customWidth="1"/>
    <col min="1806" max="1806" width="19.85546875" style="86" customWidth="1"/>
    <col min="1807" max="1807" width="5.7109375" style="86" customWidth="1"/>
    <col min="1808" max="1808" width="10.7109375" style="86" customWidth="1"/>
    <col min="1809" max="1874" width="5.7109375" style="86" customWidth="1"/>
    <col min="1875" max="2051" width="12.5703125" style="86"/>
    <col min="2052" max="2052" width="3.42578125" style="86" customWidth="1"/>
    <col min="2053" max="2053" width="29.140625" style="86" customWidth="1"/>
    <col min="2054" max="2054" width="15.7109375" style="86" customWidth="1"/>
    <col min="2055" max="2056" width="14.7109375" style="86" customWidth="1"/>
    <col min="2057" max="2057" width="14.140625" style="86" customWidth="1"/>
    <col min="2058" max="2059" width="13.7109375" style="86" customWidth="1"/>
    <col min="2060" max="2060" width="0.5703125" style="86" customWidth="1"/>
    <col min="2061" max="2061" width="5.7109375" style="86" customWidth="1"/>
    <col min="2062" max="2062" width="19.85546875" style="86" customWidth="1"/>
    <col min="2063" max="2063" width="5.7109375" style="86" customWidth="1"/>
    <col min="2064" max="2064" width="10.7109375" style="86" customWidth="1"/>
    <col min="2065" max="2130" width="5.7109375" style="86" customWidth="1"/>
    <col min="2131" max="2307" width="12.5703125" style="86"/>
    <col min="2308" max="2308" width="3.42578125" style="86" customWidth="1"/>
    <col min="2309" max="2309" width="29.140625" style="86" customWidth="1"/>
    <col min="2310" max="2310" width="15.7109375" style="86" customWidth="1"/>
    <col min="2311" max="2312" width="14.7109375" style="86" customWidth="1"/>
    <col min="2313" max="2313" width="14.140625" style="86" customWidth="1"/>
    <col min="2314" max="2315" width="13.7109375" style="86" customWidth="1"/>
    <col min="2316" max="2316" width="0.5703125" style="86" customWidth="1"/>
    <col min="2317" max="2317" width="5.7109375" style="86" customWidth="1"/>
    <col min="2318" max="2318" width="19.85546875" style="86" customWidth="1"/>
    <col min="2319" max="2319" width="5.7109375" style="86" customWidth="1"/>
    <col min="2320" max="2320" width="10.7109375" style="86" customWidth="1"/>
    <col min="2321" max="2386" width="5.7109375" style="86" customWidth="1"/>
    <col min="2387" max="2563" width="12.5703125" style="86"/>
    <col min="2564" max="2564" width="3.42578125" style="86" customWidth="1"/>
    <col min="2565" max="2565" width="29.140625" style="86" customWidth="1"/>
    <col min="2566" max="2566" width="15.7109375" style="86" customWidth="1"/>
    <col min="2567" max="2568" width="14.7109375" style="86" customWidth="1"/>
    <col min="2569" max="2569" width="14.140625" style="86" customWidth="1"/>
    <col min="2570" max="2571" width="13.7109375" style="86" customWidth="1"/>
    <col min="2572" max="2572" width="0.5703125" style="86" customWidth="1"/>
    <col min="2573" max="2573" width="5.7109375" style="86" customWidth="1"/>
    <col min="2574" max="2574" width="19.85546875" style="86" customWidth="1"/>
    <col min="2575" max="2575" width="5.7109375" style="86" customWidth="1"/>
    <col min="2576" max="2576" width="10.7109375" style="86" customWidth="1"/>
    <col min="2577" max="2642" width="5.7109375" style="86" customWidth="1"/>
    <col min="2643" max="2819" width="12.5703125" style="86"/>
    <col min="2820" max="2820" width="3.42578125" style="86" customWidth="1"/>
    <col min="2821" max="2821" width="29.140625" style="86" customWidth="1"/>
    <col min="2822" max="2822" width="15.7109375" style="86" customWidth="1"/>
    <col min="2823" max="2824" width="14.7109375" style="86" customWidth="1"/>
    <col min="2825" max="2825" width="14.140625" style="86" customWidth="1"/>
    <col min="2826" max="2827" width="13.7109375" style="86" customWidth="1"/>
    <col min="2828" max="2828" width="0.5703125" style="86" customWidth="1"/>
    <col min="2829" max="2829" width="5.7109375" style="86" customWidth="1"/>
    <col min="2830" max="2830" width="19.85546875" style="86" customWidth="1"/>
    <col min="2831" max="2831" width="5.7109375" style="86" customWidth="1"/>
    <col min="2832" max="2832" width="10.7109375" style="86" customWidth="1"/>
    <col min="2833" max="2898" width="5.7109375" style="86" customWidth="1"/>
    <col min="2899" max="3075" width="12.5703125" style="86"/>
    <col min="3076" max="3076" width="3.42578125" style="86" customWidth="1"/>
    <col min="3077" max="3077" width="29.140625" style="86" customWidth="1"/>
    <col min="3078" max="3078" width="15.7109375" style="86" customWidth="1"/>
    <col min="3079" max="3080" width="14.7109375" style="86" customWidth="1"/>
    <col min="3081" max="3081" width="14.140625" style="86" customWidth="1"/>
    <col min="3082" max="3083" width="13.7109375" style="86" customWidth="1"/>
    <col min="3084" max="3084" width="0.5703125" style="86" customWidth="1"/>
    <col min="3085" max="3085" width="5.7109375" style="86" customWidth="1"/>
    <col min="3086" max="3086" width="19.85546875" style="86" customWidth="1"/>
    <col min="3087" max="3087" width="5.7109375" style="86" customWidth="1"/>
    <col min="3088" max="3088" width="10.7109375" style="86" customWidth="1"/>
    <col min="3089" max="3154" width="5.7109375" style="86" customWidth="1"/>
    <col min="3155" max="3331" width="12.5703125" style="86"/>
    <col min="3332" max="3332" width="3.42578125" style="86" customWidth="1"/>
    <col min="3333" max="3333" width="29.140625" style="86" customWidth="1"/>
    <col min="3334" max="3334" width="15.7109375" style="86" customWidth="1"/>
    <col min="3335" max="3336" width="14.7109375" style="86" customWidth="1"/>
    <col min="3337" max="3337" width="14.140625" style="86" customWidth="1"/>
    <col min="3338" max="3339" width="13.7109375" style="86" customWidth="1"/>
    <col min="3340" max="3340" width="0.5703125" style="86" customWidth="1"/>
    <col min="3341" max="3341" width="5.7109375" style="86" customWidth="1"/>
    <col min="3342" max="3342" width="19.85546875" style="86" customWidth="1"/>
    <col min="3343" max="3343" width="5.7109375" style="86" customWidth="1"/>
    <col min="3344" max="3344" width="10.7109375" style="86" customWidth="1"/>
    <col min="3345" max="3410" width="5.7109375" style="86" customWidth="1"/>
    <col min="3411" max="3587" width="12.5703125" style="86"/>
    <col min="3588" max="3588" width="3.42578125" style="86" customWidth="1"/>
    <col min="3589" max="3589" width="29.140625" style="86" customWidth="1"/>
    <col min="3590" max="3590" width="15.7109375" style="86" customWidth="1"/>
    <col min="3591" max="3592" width="14.7109375" style="86" customWidth="1"/>
    <col min="3593" max="3593" width="14.140625" style="86" customWidth="1"/>
    <col min="3594" max="3595" width="13.7109375" style="86" customWidth="1"/>
    <col min="3596" max="3596" width="0.5703125" style="86" customWidth="1"/>
    <col min="3597" max="3597" width="5.7109375" style="86" customWidth="1"/>
    <col min="3598" max="3598" width="19.85546875" style="86" customWidth="1"/>
    <col min="3599" max="3599" width="5.7109375" style="86" customWidth="1"/>
    <col min="3600" max="3600" width="10.7109375" style="86" customWidth="1"/>
    <col min="3601" max="3666" width="5.7109375" style="86" customWidth="1"/>
    <col min="3667" max="3843" width="12.5703125" style="86"/>
    <col min="3844" max="3844" width="3.42578125" style="86" customWidth="1"/>
    <col min="3845" max="3845" width="29.140625" style="86" customWidth="1"/>
    <col min="3846" max="3846" width="15.7109375" style="86" customWidth="1"/>
    <col min="3847" max="3848" width="14.7109375" style="86" customWidth="1"/>
    <col min="3849" max="3849" width="14.140625" style="86" customWidth="1"/>
    <col min="3850" max="3851" width="13.7109375" style="86" customWidth="1"/>
    <col min="3852" max="3852" width="0.5703125" style="86" customWidth="1"/>
    <col min="3853" max="3853" width="5.7109375" style="86" customWidth="1"/>
    <col min="3854" max="3854" width="19.85546875" style="86" customWidth="1"/>
    <col min="3855" max="3855" width="5.7109375" style="86" customWidth="1"/>
    <col min="3856" max="3856" width="10.7109375" style="86" customWidth="1"/>
    <col min="3857" max="3922" width="5.7109375" style="86" customWidth="1"/>
    <col min="3923" max="4099" width="12.5703125" style="86"/>
    <col min="4100" max="4100" width="3.42578125" style="86" customWidth="1"/>
    <col min="4101" max="4101" width="29.140625" style="86" customWidth="1"/>
    <col min="4102" max="4102" width="15.7109375" style="86" customWidth="1"/>
    <col min="4103" max="4104" width="14.7109375" style="86" customWidth="1"/>
    <col min="4105" max="4105" width="14.140625" style="86" customWidth="1"/>
    <col min="4106" max="4107" width="13.7109375" style="86" customWidth="1"/>
    <col min="4108" max="4108" width="0.5703125" style="86" customWidth="1"/>
    <col min="4109" max="4109" width="5.7109375" style="86" customWidth="1"/>
    <col min="4110" max="4110" width="19.85546875" style="86" customWidth="1"/>
    <col min="4111" max="4111" width="5.7109375" style="86" customWidth="1"/>
    <col min="4112" max="4112" width="10.7109375" style="86" customWidth="1"/>
    <col min="4113" max="4178" width="5.7109375" style="86" customWidth="1"/>
    <col min="4179" max="4355" width="12.5703125" style="86"/>
    <col min="4356" max="4356" width="3.42578125" style="86" customWidth="1"/>
    <col min="4357" max="4357" width="29.140625" style="86" customWidth="1"/>
    <col min="4358" max="4358" width="15.7109375" style="86" customWidth="1"/>
    <col min="4359" max="4360" width="14.7109375" style="86" customWidth="1"/>
    <col min="4361" max="4361" width="14.140625" style="86" customWidth="1"/>
    <col min="4362" max="4363" width="13.7109375" style="86" customWidth="1"/>
    <col min="4364" max="4364" width="0.5703125" style="86" customWidth="1"/>
    <col min="4365" max="4365" width="5.7109375" style="86" customWidth="1"/>
    <col min="4366" max="4366" width="19.85546875" style="86" customWidth="1"/>
    <col min="4367" max="4367" width="5.7109375" style="86" customWidth="1"/>
    <col min="4368" max="4368" width="10.7109375" style="86" customWidth="1"/>
    <col min="4369" max="4434" width="5.7109375" style="86" customWidth="1"/>
    <col min="4435" max="4611" width="12.5703125" style="86"/>
    <col min="4612" max="4612" width="3.42578125" style="86" customWidth="1"/>
    <col min="4613" max="4613" width="29.140625" style="86" customWidth="1"/>
    <col min="4614" max="4614" width="15.7109375" style="86" customWidth="1"/>
    <col min="4615" max="4616" width="14.7109375" style="86" customWidth="1"/>
    <col min="4617" max="4617" width="14.140625" style="86" customWidth="1"/>
    <col min="4618" max="4619" width="13.7109375" style="86" customWidth="1"/>
    <col min="4620" max="4620" width="0.5703125" style="86" customWidth="1"/>
    <col min="4621" max="4621" width="5.7109375" style="86" customWidth="1"/>
    <col min="4622" max="4622" width="19.85546875" style="86" customWidth="1"/>
    <col min="4623" max="4623" width="5.7109375" style="86" customWidth="1"/>
    <col min="4624" max="4624" width="10.7109375" style="86" customWidth="1"/>
    <col min="4625" max="4690" width="5.7109375" style="86" customWidth="1"/>
    <col min="4691" max="4867" width="12.5703125" style="86"/>
    <col min="4868" max="4868" width="3.42578125" style="86" customWidth="1"/>
    <col min="4869" max="4869" width="29.140625" style="86" customWidth="1"/>
    <col min="4870" max="4870" width="15.7109375" style="86" customWidth="1"/>
    <col min="4871" max="4872" width="14.7109375" style="86" customWidth="1"/>
    <col min="4873" max="4873" width="14.140625" style="86" customWidth="1"/>
    <col min="4874" max="4875" width="13.7109375" style="86" customWidth="1"/>
    <col min="4876" max="4876" width="0.5703125" style="86" customWidth="1"/>
    <col min="4877" max="4877" width="5.7109375" style="86" customWidth="1"/>
    <col min="4878" max="4878" width="19.85546875" style="86" customWidth="1"/>
    <col min="4879" max="4879" width="5.7109375" style="86" customWidth="1"/>
    <col min="4880" max="4880" width="10.7109375" style="86" customWidth="1"/>
    <col min="4881" max="4946" width="5.7109375" style="86" customWidth="1"/>
    <col min="4947" max="5123" width="12.5703125" style="86"/>
    <col min="5124" max="5124" width="3.42578125" style="86" customWidth="1"/>
    <col min="5125" max="5125" width="29.140625" style="86" customWidth="1"/>
    <col min="5126" max="5126" width="15.7109375" style="86" customWidth="1"/>
    <col min="5127" max="5128" width="14.7109375" style="86" customWidth="1"/>
    <col min="5129" max="5129" width="14.140625" style="86" customWidth="1"/>
    <col min="5130" max="5131" width="13.7109375" style="86" customWidth="1"/>
    <col min="5132" max="5132" width="0.5703125" style="86" customWidth="1"/>
    <col min="5133" max="5133" width="5.7109375" style="86" customWidth="1"/>
    <col min="5134" max="5134" width="19.85546875" style="86" customWidth="1"/>
    <col min="5135" max="5135" width="5.7109375" style="86" customWidth="1"/>
    <col min="5136" max="5136" width="10.7109375" style="86" customWidth="1"/>
    <col min="5137" max="5202" width="5.7109375" style="86" customWidth="1"/>
    <col min="5203" max="5379" width="12.5703125" style="86"/>
    <col min="5380" max="5380" width="3.42578125" style="86" customWidth="1"/>
    <col min="5381" max="5381" width="29.140625" style="86" customWidth="1"/>
    <col min="5382" max="5382" width="15.7109375" style="86" customWidth="1"/>
    <col min="5383" max="5384" width="14.7109375" style="86" customWidth="1"/>
    <col min="5385" max="5385" width="14.140625" style="86" customWidth="1"/>
    <col min="5386" max="5387" width="13.7109375" style="86" customWidth="1"/>
    <col min="5388" max="5388" width="0.5703125" style="86" customWidth="1"/>
    <col min="5389" max="5389" width="5.7109375" style="86" customWidth="1"/>
    <col min="5390" max="5390" width="19.85546875" style="86" customWidth="1"/>
    <col min="5391" max="5391" width="5.7109375" style="86" customWidth="1"/>
    <col min="5392" max="5392" width="10.7109375" style="86" customWidth="1"/>
    <col min="5393" max="5458" width="5.7109375" style="86" customWidth="1"/>
    <col min="5459" max="5635" width="12.5703125" style="86"/>
    <col min="5636" max="5636" width="3.42578125" style="86" customWidth="1"/>
    <col min="5637" max="5637" width="29.140625" style="86" customWidth="1"/>
    <col min="5638" max="5638" width="15.7109375" style="86" customWidth="1"/>
    <col min="5639" max="5640" width="14.7109375" style="86" customWidth="1"/>
    <col min="5641" max="5641" width="14.140625" style="86" customWidth="1"/>
    <col min="5642" max="5643" width="13.7109375" style="86" customWidth="1"/>
    <col min="5644" max="5644" width="0.5703125" style="86" customWidth="1"/>
    <col min="5645" max="5645" width="5.7109375" style="86" customWidth="1"/>
    <col min="5646" max="5646" width="19.85546875" style="86" customWidth="1"/>
    <col min="5647" max="5647" width="5.7109375" style="86" customWidth="1"/>
    <col min="5648" max="5648" width="10.7109375" style="86" customWidth="1"/>
    <col min="5649" max="5714" width="5.7109375" style="86" customWidth="1"/>
    <col min="5715" max="5891" width="12.5703125" style="86"/>
    <col min="5892" max="5892" width="3.42578125" style="86" customWidth="1"/>
    <col min="5893" max="5893" width="29.140625" style="86" customWidth="1"/>
    <col min="5894" max="5894" width="15.7109375" style="86" customWidth="1"/>
    <col min="5895" max="5896" width="14.7109375" style="86" customWidth="1"/>
    <col min="5897" max="5897" width="14.140625" style="86" customWidth="1"/>
    <col min="5898" max="5899" width="13.7109375" style="86" customWidth="1"/>
    <col min="5900" max="5900" width="0.5703125" style="86" customWidth="1"/>
    <col min="5901" max="5901" width="5.7109375" style="86" customWidth="1"/>
    <col min="5902" max="5902" width="19.85546875" style="86" customWidth="1"/>
    <col min="5903" max="5903" width="5.7109375" style="86" customWidth="1"/>
    <col min="5904" max="5904" width="10.7109375" style="86" customWidth="1"/>
    <col min="5905" max="5970" width="5.7109375" style="86" customWidth="1"/>
    <col min="5971" max="6147" width="12.5703125" style="86"/>
    <col min="6148" max="6148" width="3.42578125" style="86" customWidth="1"/>
    <col min="6149" max="6149" width="29.140625" style="86" customWidth="1"/>
    <col min="6150" max="6150" width="15.7109375" style="86" customWidth="1"/>
    <col min="6151" max="6152" width="14.7109375" style="86" customWidth="1"/>
    <col min="6153" max="6153" width="14.140625" style="86" customWidth="1"/>
    <col min="6154" max="6155" width="13.7109375" style="86" customWidth="1"/>
    <col min="6156" max="6156" width="0.5703125" style="86" customWidth="1"/>
    <col min="6157" max="6157" width="5.7109375" style="86" customWidth="1"/>
    <col min="6158" max="6158" width="19.85546875" style="86" customWidth="1"/>
    <col min="6159" max="6159" width="5.7109375" style="86" customWidth="1"/>
    <col min="6160" max="6160" width="10.7109375" style="86" customWidth="1"/>
    <col min="6161" max="6226" width="5.7109375" style="86" customWidth="1"/>
    <col min="6227" max="6403" width="12.5703125" style="86"/>
    <col min="6404" max="6404" width="3.42578125" style="86" customWidth="1"/>
    <col min="6405" max="6405" width="29.140625" style="86" customWidth="1"/>
    <col min="6406" max="6406" width="15.7109375" style="86" customWidth="1"/>
    <col min="6407" max="6408" width="14.7109375" style="86" customWidth="1"/>
    <col min="6409" max="6409" width="14.140625" style="86" customWidth="1"/>
    <col min="6410" max="6411" width="13.7109375" style="86" customWidth="1"/>
    <col min="6412" max="6412" width="0.5703125" style="86" customWidth="1"/>
    <col min="6413" max="6413" width="5.7109375" style="86" customWidth="1"/>
    <col min="6414" max="6414" width="19.85546875" style="86" customWidth="1"/>
    <col min="6415" max="6415" width="5.7109375" style="86" customWidth="1"/>
    <col min="6416" max="6416" width="10.7109375" style="86" customWidth="1"/>
    <col min="6417" max="6482" width="5.7109375" style="86" customWidth="1"/>
    <col min="6483" max="6659" width="12.5703125" style="86"/>
    <col min="6660" max="6660" width="3.42578125" style="86" customWidth="1"/>
    <col min="6661" max="6661" width="29.140625" style="86" customWidth="1"/>
    <col min="6662" max="6662" width="15.7109375" style="86" customWidth="1"/>
    <col min="6663" max="6664" width="14.7109375" style="86" customWidth="1"/>
    <col min="6665" max="6665" width="14.140625" style="86" customWidth="1"/>
    <col min="6666" max="6667" width="13.7109375" style="86" customWidth="1"/>
    <col min="6668" max="6668" width="0.5703125" style="86" customWidth="1"/>
    <col min="6669" max="6669" width="5.7109375" style="86" customWidth="1"/>
    <col min="6670" max="6670" width="19.85546875" style="86" customWidth="1"/>
    <col min="6671" max="6671" width="5.7109375" style="86" customWidth="1"/>
    <col min="6672" max="6672" width="10.7109375" style="86" customWidth="1"/>
    <col min="6673" max="6738" width="5.7109375" style="86" customWidth="1"/>
    <col min="6739" max="6915" width="12.5703125" style="86"/>
    <col min="6916" max="6916" width="3.42578125" style="86" customWidth="1"/>
    <col min="6917" max="6917" width="29.140625" style="86" customWidth="1"/>
    <col min="6918" max="6918" width="15.7109375" style="86" customWidth="1"/>
    <col min="6919" max="6920" width="14.7109375" style="86" customWidth="1"/>
    <col min="6921" max="6921" width="14.140625" style="86" customWidth="1"/>
    <col min="6922" max="6923" width="13.7109375" style="86" customWidth="1"/>
    <col min="6924" max="6924" width="0.5703125" style="86" customWidth="1"/>
    <col min="6925" max="6925" width="5.7109375" style="86" customWidth="1"/>
    <col min="6926" max="6926" width="19.85546875" style="86" customWidth="1"/>
    <col min="6927" max="6927" width="5.7109375" style="86" customWidth="1"/>
    <col min="6928" max="6928" width="10.7109375" style="86" customWidth="1"/>
    <col min="6929" max="6994" width="5.7109375" style="86" customWidth="1"/>
    <col min="6995" max="7171" width="12.5703125" style="86"/>
    <col min="7172" max="7172" width="3.42578125" style="86" customWidth="1"/>
    <col min="7173" max="7173" width="29.140625" style="86" customWidth="1"/>
    <col min="7174" max="7174" width="15.7109375" style="86" customWidth="1"/>
    <col min="7175" max="7176" width="14.7109375" style="86" customWidth="1"/>
    <col min="7177" max="7177" width="14.140625" style="86" customWidth="1"/>
    <col min="7178" max="7179" width="13.7109375" style="86" customWidth="1"/>
    <col min="7180" max="7180" width="0.5703125" style="86" customWidth="1"/>
    <col min="7181" max="7181" width="5.7109375" style="86" customWidth="1"/>
    <col min="7182" max="7182" width="19.85546875" style="86" customWidth="1"/>
    <col min="7183" max="7183" width="5.7109375" style="86" customWidth="1"/>
    <col min="7184" max="7184" width="10.7109375" style="86" customWidth="1"/>
    <col min="7185" max="7250" width="5.7109375" style="86" customWidth="1"/>
    <col min="7251" max="7427" width="12.5703125" style="86"/>
    <col min="7428" max="7428" width="3.42578125" style="86" customWidth="1"/>
    <col min="7429" max="7429" width="29.140625" style="86" customWidth="1"/>
    <col min="7430" max="7430" width="15.7109375" style="86" customWidth="1"/>
    <col min="7431" max="7432" width="14.7109375" style="86" customWidth="1"/>
    <col min="7433" max="7433" width="14.140625" style="86" customWidth="1"/>
    <col min="7434" max="7435" width="13.7109375" style="86" customWidth="1"/>
    <col min="7436" max="7436" width="0.5703125" style="86" customWidth="1"/>
    <col min="7437" max="7437" width="5.7109375" style="86" customWidth="1"/>
    <col min="7438" max="7438" width="19.85546875" style="86" customWidth="1"/>
    <col min="7439" max="7439" width="5.7109375" style="86" customWidth="1"/>
    <col min="7440" max="7440" width="10.7109375" style="86" customWidth="1"/>
    <col min="7441" max="7506" width="5.7109375" style="86" customWidth="1"/>
    <col min="7507" max="7683" width="12.5703125" style="86"/>
    <col min="7684" max="7684" width="3.42578125" style="86" customWidth="1"/>
    <col min="7685" max="7685" width="29.140625" style="86" customWidth="1"/>
    <col min="7686" max="7686" width="15.7109375" style="86" customWidth="1"/>
    <col min="7687" max="7688" width="14.7109375" style="86" customWidth="1"/>
    <col min="7689" max="7689" width="14.140625" style="86" customWidth="1"/>
    <col min="7690" max="7691" width="13.7109375" style="86" customWidth="1"/>
    <col min="7692" max="7692" width="0.5703125" style="86" customWidth="1"/>
    <col min="7693" max="7693" width="5.7109375" style="86" customWidth="1"/>
    <col min="7694" max="7694" width="19.85546875" style="86" customWidth="1"/>
    <col min="7695" max="7695" width="5.7109375" style="86" customWidth="1"/>
    <col min="7696" max="7696" width="10.7109375" style="86" customWidth="1"/>
    <col min="7697" max="7762" width="5.7109375" style="86" customWidth="1"/>
    <col min="7763" max="7939" width="12.5703125" style="86"/>
    <col min="7940" max="7940" width="3.42578125" style="86" customWidth="1"/>
    <col min="7941" max="7941" width="29.140625" style="86" customWidth="1"/>
    <col min="7942" max="7942" width="15.7109375" style="86" customWidth="1"/>
    <col min="7943" max="7944" width="14.7109375" style="86" customWidth="1"/>
    <col min="7945" max="7945" width="14.140625" style="86" customWidth="1"/>
    <col min="7946" max="7947" width="13.7109375" style="86" customWidth="1"/>
    <col min="7948" max="7948" width="0.5703125" style="86" customWidth="1"/>
    <col min="7949" max="7949" width="5.7109375" style="86" customWidth="1"/>
    <col min="7950" max="7950" width="19.85546875" style="86" customWidth="1"/>
    <col min="7951" max="7951" width="5.7109375" style="86" customWidth="1"/>
    <col min="7952" max="7952" width="10.7109375" style="86" customWidth="1"/>
    <col min="7953" max="8018" width="5.7109375" style="86" customWidth="1"/>
    <col min="8019" max="8195" width="12.5703125" style="86"/>
    <col min="8196" max="8196" width="3.42578125" style="86" customWidth="1"/>
    <col min="8197" max="8197" width="29.140625" style="86" customWidth="1"/>
    <col min="8198" max="8198" width="15.7109375" style="86" customWidth="1"/>
    <col min="8199" max="8200" width="14.7109375" style="86" customWidth="1"/>
    <col min="8201" max="8201" width="14.140625" style="86" customWidth="1"/>
    <col min="8202" max="8203" width="13.7109375" style="86" customWidth="1"/>
    <col min="8204" max="8204" width="0.5703125" style="86" customWidth="1"/>
    <col min="8205" max="8205" width="5.7109375" style="86" customWidth="1"/>
    <col min="8206" max="8206" width="19.85546875" style="86" customWidth="1"/>
    <col min="8207" max="8207" width="5.7109375" style="86" customWidth="1"/>
    <col min="8208" max="8208" width="10.7109375" style="86" customWidth="1"/>
    <col min="8209" max="8274" width="5.7109375" style="86" customWidth="1"/>
    <col min="8275" max="8451" width="12.5703125" style="86"/>
    <col min="8452" max="8452" width="3.42578125" style="86" customWidth="1"/>
    <col min="8453" max="8453" width="29.140625" style="86" customWidth="1"/>
    <col min="8454" max="8454" width="15.7109375" style="86" customWidth="1"/>
    <col min="8455" max="8456" width="14.7109375" style="86" customWidth="1"/>
    <col min="8457" max="8457" width="14.140625" style="86" customWidth="1"/>
    <col min="8458" max="8459" width="13.7109375" style="86" customWidth="1"/>
    <col min="8460" max="8460" width="0.5703125" style="86" customWidth="1"/>
    <col min="8461" max="8461" width="5.7109375" style="86" customWidth="1"/>
    <col min="8462" max="8462" width="19.85546875" style="86" customWidth="1"/>
    <col min="8463" max="8463" width="5.7109375" style="86" customWidth="1"/>
    <col min="8464" max="8464" width="10.7109375" style="86" customWidth="1"/>
    <col min="8465" max="8530" width="5.7109375" style="86" customWidth="1"/>
    <col min="8531" max="8707" width="12.5703125" style="86"/>
    <col min="8708" max="8708" width="3.42578125" style="86" customWidth="1"/>
    <col min="8709" max="8709" width="29.140625" style="86" customWidth="1"/>
    <col min="8710" max="8710" width="15.7109375" style="86" customWidth="1"/>
    <col min="8711" max="8712" width="14.7109375" style="86" customWidth="1"/>
    <col min="8713" max="8713" width="14.140625" style="86" customWidth="1"/>
    <col min="8714" max="8715" width="13.7109375" style="86" customWidth="1"/>
    <col min="8716" max="8716" width="0.5703125" style="86" customWidth="1"/>
    <col min="8717" max="8717" width="5.7109375" style="86" customWidth="1"/>
    <col min="8718" max="8718" width="19.85546875" style="86" customWidth="1"/>
    <col min="8719" max="8719" width="5.7109375" style="86" customWidth="1"/>
    <col min="8720" max="8720" width="10.7109375" style="86" customWidth="1"/>
    <col min="8721" max="8786" width="5.7109375" style="86" customWidth="1"/>
    <col min="8787" max="8963" width="12.5703125" style="86"/>
    <col min="8964" max="8964" width="3.42578125" style="86" customWidth="1"/>
    <col min="8965" max="8965" width="29.140625" style="86" customWidth="1"/>
    <col min="8966" max="8966" width="15.7109375" style="86" customWidth="1"/>
    <col min="8967" max="8968" width="14.7109375" style="86" customWidth="1"/>
    <col min="8969" max="8969" width="14.140625" style="86" customWidth="1"/>
    <col min="8970" max="8971" width="13.7109375" style="86" customWidth="1"/>
    <col min="8972" max="8972" width="0.5703125" style="86" customWidth="1"/>
    <col min="8973" max="8973" width="5.7109375" style="86" customWidth="1"/>
    <col min="8974" max="8974" width="19.85546875" style="86" customWidth="1"/>
    <col min="8975" max="8975" width="5.7109375" style="86" customWidth="1"/>
    <col min="8976" max="8976" width="10.7109375" style="86" customWidth="1"/>
    <col min="8977" max="9042" width="5.7109375" style="86" customWidth="1"/>
    <col min="9043" max="9219" width="12.5703125" style="86"/>
    <col min="9220" max="9220" width="3.42578125" style="86" customWidth="1"/>
    <col min="9221" max="9221" width="29.140625" style="86" customWidth="1"/>
    <col min="9222" max="9222" width="15.7109375" style="86" customWidth="1"/>
    <col min="9223" max="9224" width="14.7109375" style="86" customWidth="1"/>
    <col min="9225" max="9225" width="14.140625" style="86" customWidth="1"/>
    <col min="9226" max="9227" width="13.7109375" style="86" customWidth="1"/>
    <col min="9228" max="9228" width="0.5703125" style="86" customWidth="1"/>
    <col min="9229" max="9229" width="5.7109375" style="86" customWidth="1"/>
    <col min="9230" max="9230" width="19.85546875" style="86" customWidth="1"/>
    <col min="9231" max="9231" width="5.7109375" style="86" customWidth="1"/>
    <col min="9232" max="9232" width="10.7109375" style="86" customWidth="1"/>
    <col min="9233" max="9298" width="5.7109375" style="86" customWidth="1"/>
    <col min="9299" max="9475" width="12.5703125" style="86"/>
    <col min="9476" max="9476" width="3.42578125" style="86" customWidth="1"/>
    <col min="9477" max="9477" width="29.140625" style="86" customWidth="1"/>
    <col min="9478" max="9478" width="15.7109375" style="86" customWidth="1"/>
    <col min="9479" max="9480" width="14.7109375" style="86" customWidth="1"/>
    <col min="9481" max="9481" width="14.140625" style="86" customWidth="1"/>
    <col min="9482" max="9483" width="13.7109375" style="86" customWidth="1"/>
    <col min="9484" max="9484" width="0.5703125" style="86" customWidth="1"/>
    <col min="9485" max="9485" width="5.7109375" style="86" customWidth="1"/>
    <col min="9486" max="9486" width="19.85546875" style="86" customWidth="1"/>
    <col min="9487" max="9487" width="5.7109375" style="86" customWidth="1"/>
    <col min="9488" max="9488" width="10.7109375" style="86" customWidth="1"/>
    <col min="9489" max="9554" width="5.7109375" style="86" customWidth="1"/>
    <col min="9555" max="9731" width="12.5703125" style="86"/>
    <col min="9732" max="9732" width="3.42578125" style="86" customWidth="1"/>
    <col min="9733" max="9733" width="29.140625" style="86" customWidth="1"/>
    <col min="9734" max="9734" width="15.7109375" style="86" customWidth="1"/>
    <col min="9735" max="9736" width="14.7109375" style="86" customWidth="1"/>
    <col min="9737" max="9737" width="14.140625" style="86" customWidth="1"/>
    <col min="9738" max="9739" width="13.7109375" style="86" customWidth="1"/>
    <col min="9740" max="9740" width="0.5703125" style="86" customWidth="1"/>
    <col min="9741" max="9741" width="5.7109375" style="86" customWidth="1"/>
    <col min="9742" max="9742" width="19.85546875" style="86" customWidth="1"/>
    <col min="9743" max="9743" width="5.7109375" style="86" customWidth="1"/>
    <col min="9744" max="9744" width="10.7109375" style="86" customWidth="1"/>
    <col min="9745" max="9810" width="5.7109375" style="86" customWidth="1"/>
    <col min="9811" max="9987" width="12.5703125" style="86"/>
    <col min="9988" max="9988" width="3.42578125" style="86" customWidth="1"/>
    <col min="9989" max="9989" width="29.140625" style="86" customWidth="1"/>
    <col min="9990" max="9990" width="15.7109375" style="86" customWidth="1"/>
    <col min="9991" max="9992" width="14.7109375" style="86" customWidth="1"/>
    <col min="9993" max="9993" width="14.140625" style="86" customWidth="1"/>
    <col min="9994" max="9995" width="13.7109375" style="86" customWidth="1"/>
    <col min="9996" max="9996" width="0.5703125" style="86" customWidth="1"/>
    <col min="9997" max="9997" width="5.7109375" style="86" customWidth="1"/>
    <col min="9998" max="9998" width="19.85546875" style="86" customWidth="1"/>
    <col min="9999" max="9999" width="5.7109375" style="86" customWidth="1"/>
    <col min="10000" max="10000" width="10.7109375" style="86" customWidth="1"/>
    <col min="10001" max="10066" width="5.7109375" style="86" customWidth="1"/>
    <col min="10067" max="10243" width="12.5703125" style="86"/>
    <col min="10244" max="10244" width="3.42578125" style="86" customWidth="1"/>
    <col min="10245" max="10245" width="29.140625" style="86" customWidth="1"/>
    <col min="10246" max="10246" width="15.7109375" style="86" customWidth="1"/>
    <col min="10247" max="10248" width="14.7109375" style="86" customWidth="1"/>
    <col min="10249" max="10249" width="14.140625" style="86" customWidth="1"/>
    <col min="10250" max="10251" width="13.7109375" style="86" customWidth="1"/>
    <col min="10252" max="10252" width="0.5703125" style="86" customWidth="1"/>
    <col min="10253" max="10253" width="5.7109375" style="86" customWidth="1"/>
    <col min="10254" max="10254" width="19.85546875" style="86" customWidth="1"/>
    <col min="10255" max="10255" width="5.7109375" style="86" customWidth="1"/>
    <col min="10256" max="10256" width="10.7109375" style="86" customWidth="1"/>
    <col min="10257" max="10322" width="5.7109375" style="86" customWidth="1"/>
    <col min="10323" max="10499" width="12.5703125" style="86"/>
    <col min="10500" max="10500" width="3.42578125" style="86" customWidth="1"/>
    <col min="10501" max="10501" width="29.140625" style="86" customWidth="1"/>
    <col min="10502" max="10502" width="15.7109375" style="86" customWidth="1"/>
    <col min="10503" max="10504" width="14.7109375" style="86" customWidth="1"/>
    <col min="10505" max="10505" width="14.140625" style="86" customWidth="1"/>
    <col min="10506" max="10507" width="13.7109375" style="86" customWidth="1"/>
    <col min="10508" max="10508" width="0.5703125" style="86" customWidth="1"/>
    <col min="10509" max="10509" width="5.7109375" style="86" customWidth="1"/>
    <col min="10510" max="10510" width="19.85546875" style="86" customWidth="1"/>
    <col min="10511" max="10511" width="5.7109375" style="86" customWidth="1"/>
    <col min="10512" max="10512" width="10.7109375" style="86" customWidth="1"/>
    <col min="10513" max="10578" width="5.7109375" style="86" customWidth="1"/>
    <col min="10579" max="10755" width="12.5703125" style="86"/>
    <col min="10756" max="10756" width="3.42578125" style="86" customWidth="1"/>
    <col min="10757" max="10757" width="29.140625" style="86" customWidth="1"/>
    <col min="10758" max="10758" width="15.7109375" style="86" customWidth="1"/>
    <col min="10759" max="10760" width="14.7109375" style="86" customWidth="1"/>
    <col min="10761" max="10761" width="14.140625" style="86" customWidth="1"/>
    <col min="10762" max="10763" width="13.7109375" style="86" customWidth="1"/>
    <col min="10764" max="10764" width="0.5703125" style="86" customWidth="1"/>
    <col min="10765" max="10765" width="5.7109375" style="86" customWidth="1"/>
    <col min="10766" max="10766" width="19.85546875" style="86" customWidth="1"/>
    <col min="10767" max="10767" width="5.7109375" style="86" customWidth="1"/>
    <col min="10768" max="10768" width="10.7109375" style="86" customWidth="1"/>
    <col min="10769" max="10834" width="5.7109375" style="86" customWidth="1"/>
    <col min="10835" max="11011" width="12.5703125" style="86"/>
    <col min="11012" max="11012" width="3.42578125" style="86" customWidth="1"/>
    <col min="11013" max="11013" width="29.140625" style="86" customWidth="1"/>
    <col min="11014" max="11014" width="15.7109375" style="86" customWidth="1"/>
    <col min="11015" max="11016" width="14.7109375" style="86" customWidth="1"/>
    <col min="11017" max="11017" width="14.140625" style="86" customWidth="1"/>
    <col min="11018" max="11019" width="13.7109375" style="86" customWidth="1"/>
    <col min="11020" max="11020" width="0.5703125" style="86" customWidth="1"/>
    <col min="11021" max="11021" width="5.7109375" style="86" customWidth="1"/>
    <col min="11022" max="11022" width="19.85546875" style="86" customWidth="1"/>
    <col min="11023" max="11023" width="5.7109375" style="86" customWidth="1"/>
    <col min="11024" max="11024" width="10.7109375" style="86" customWidth="1"/>
    <col min="11025" max="11090" width="5.7109375" style="86" customWidth="1"/>
    <col min="11091" max="11267" width="12.5703125" style="86"/>
    <col min="11268" max="11268" width="3.42578125" style="86" customWidth="1"/>
    <col min="11269" max="11269" width="29.140625" style="86" customWidth="1"/>
    <col min="11270" max="11270" width="15.7109375" style="86" customWidth="1"/>
    <col min="11271" max="11272" width="14.7109375" style="86" customWidth="1"/>
    <col min="11273" max="11273" width="14.140625" style="86" customWidth="1"/>
    <col min="11274" max="11275" width="13.7109375" style="86" customWidth="1"/>
    <col min="11276" max="11276" width="0.5703125" style="86" customWidth="1"/>
    <col min="11277" max="11277" width="5.7109375" style="86" customWidth="1"/>
    <col min="11278" max="11278" width="19.85546875" style="86" customWidth="1"/>
    <col min="11279" max="11279" width="5.7109375" style="86" customWidth="1"/>
    <col min="11280" max="11280" width="10.7109375" style="86" customWidth="1"/>
    <col min="11281" max="11346" width="5.7109375" style="86" customWidth="1"/>
    <col min="11347" max="11523" width="12.5703125" style="86"/>
    <col min="11524" max="11524" width="3.42578125" style="86" customWidth="1"/>
    <col min="11525" max="11525" width="29.140625" style="86" customWidth="1"/>
    <col min="11526" max="11526" width="15.7109375" style="86" customWidth="1"/>
    <col min="11527" max="11528" width="14.7109375" style="86" customWidth="1"/>
    <col min="11529" max="11529" width="14.140625" style="86" customWidth="1"/>
    <col min="11530" max="11531" width="13.7109375" style="86" customWidth="1"/>
    <col min="11532" max="11532" width="0.5703125" style="86" customWidth="1"/>
    <col min="11533" max="11533" width="5.7109375" style="86" customWidth="1"/>
    <col min="11534" max="11534" width="19.85546875" style="86" customWidth="1"/>
    <col min="11535" max="11535" width="5.7109375" style="86" customWidth="1"/>
    <col min="11536" max="11536" width="10.7109375" style="86" customWidth="1"/>
    <col min="11537" max="11602" width="5.7109375" style="86" customWidth="1"/>
    <col min="11603" max="11779" width="12.5703125" style="86"/>
    <col min="11780" max="11780" width="3.42578125" style="86" customWidth="1"/>
    <col min="11781" max="11781" width="29.140625" style="86" customWidth="1"/>
    <col min="11782" max="11782" width="15.7109375" style="86" customWidth="1"/>
    <col min="11783" max="11784" width="14.7109375" style="86" customWidth="1"/>
    <col min="11785" max="11785" width="14.140625" style="86" customWidth="1"/>
    <col min="11786" max="11787" width="13.7109375" style="86" customWidth="1"/>
    <col min="11788" max="11788" width="0.5703125" style="86" customWidth="1"/>
    <col min="11789" max="11789" width="5.7109375" style="86" customWidth="1"/>
    <col min="11790" max="11790" width="19.85546875" style="86" customWidth="1"/>
    <col min="11791" max="11791" width="5.7109375" style="86" customWidth="1"/>
    <col min="11792" max="11792" width="10.7109375" style="86" customWidth="1"/>
    <col min="11793" max="11858" width="5.7109375" style="86" customWidth="1"/>
    <col min="11859" max="12035" width="12.5703125" style="86"/>
    <col min="12036" max="12036" width="3.42578125" style="86" customWidth="1"/>
    <col min="12037" max="12037" width="29.140625" style="86" customWidth="1"/>
    <col min="12038" max="12038" width="15.7109375" style="86" customWidth="1"/>
    <col min="12039" max="12040" width="14.7109375" style="86" customWidth="1"/>
    <col min="12041" max="12041" width="14.140625" style="86" customWidth="1"/>
    <col min="12042" max="12043" width="13.7109375" style="86" customWidth="1"/>
    <col min="12044" max="12044" width="0.5703125" style="86" customWidth="1"/>
    <col min="12045" max="12045" width="5.7109375" style="86" customWidth="1"/>
    <col min="12046" max="12046" width="19.85546875" style="86" customWidth="1"/>
    <col min="12047" max="12047" width="5.7109375" style="86" customWidth="1"/>
    <col min="12048" max="12048" width="10.7109375" style="86" customWidth="1"/>
    <col min="12049" max="12114" width="5.7109375" style="86" customWidth="1"/>
    <col min="12115" max="12291" width="12.5703125" style="86"/>
    <col min="12292" max="12292" width="3.42578125" style="86" customWidth="1"/>
    <col min="12293" max="12293" width="29.140625" style="86" customWidth="1"/>
    <col min="12294" max="12294" width="15.7109375" style="86" customWidth="1"/>
    <col min="12295" max="12296" width="14.7109375" style="86" customWidth="1"/>
    <col min="12297" max="12297" width="14.140625" style="86" customWidth="1"/>
    <col min="12298" max="12299" width="13.7109375" style="86" customWidth="1"/>
    <col min="12300" max="12300" width="0.5703125" style="86" customWidth="1"/>
    <col min="12301" max="12301" width="5.7109375" style="86" customWidth="1"/>
    <col min="12302" max="12302" width="19.85546875" style="86" customWidth="1"/>
    <col min="12303" max="12303" width="5.7109375" style="86" customWidth="1"/>
    <col min="12304" max="12304" width="10.7109375" style="86" customWidth="1"/>
    <col min="12305" max="12370" width="5.7109375" style="86" customWidth="1"/>
    <col min="12371" max="12547" width="12.5703125" style="86"/>
    <col min="12548" max="12548" width="3.42578125" style="86" customWidth="1"/>
    <col min="12549" max="12549" width="29.140625" style="86" customWidth="1"/>
    <col min="12550" max="12550" width="15.7109375" style="86" customWidth="1"/>
    <col min="12551" max="12552" width="14.7109375" style="86" customWidth="1"/>
    <col min="12553" max="12553" width="14.140625" style="86" customWidth="1"/>
    <col min="12554" max="12555" width="13.7109375" style="86" customWidth="1"/>
    <col min="12556" max="12556" width="0.5703125" style="86" customWidth="1"/>
    <col min="12557" max="12557" width="5.7109375" style="86" customWidth="1"/>
    <col min="12558" max="12558" width="19.85546875" style="86" customWidth="1"/>
    <col min="12559" max="12559" width="5.7109375" style="86" customWidth="1"/>
    <col min="12560" max="12560" width="10.7109375" style="86" customWidth="1"/>
    <col min="12561" max="12626" width="5.7109375" style="86" customWidth="1"/>
    <col min="12627" max="12803" width="12.5703125" style="86"/>
    <col min="12804" max="12804" width="3.42578125" style="86" customWidth="1"/>
    <col min="12805" max="12805" width="29.140625" style="86" customWidth="1"/>
    <col min="12806" max="12806" width="15.7109375" style="86" customWidth="1"/>
    <col min="12807" max="12808" width="14.7109375" style="86" customWidth="1"/>
    <col min="12809" max="12809" width="14.140625" style="86" customWidth="1"/>
    <col min="12810" max="12811" width="13.7109375" style="86" customWidth="1"/>
    <col min="12812" max="12812" width="0.5703125" style="86" customWidth="1"/>
    <col min="12813" max="12813" width="5.7109375" style="86" customWidth="1"/>
    <col min="12814" max="12814" width="19.85546875" style="86" customWidth="1"/>
    <col min="12815" max="12815" width="5.7109375" style="86" customWidth="1"/>
    <col min="12816" max="12816" width="10.7109375" style="86" customWidth="1"/>
    <col min="12817" max="12882" width="5.7109375" style="86" customWidth="1"/>
    <col min="12883" max="13059" width="12.5703125" style="86"/>
    <col min="13060" max="13060" width="3.42578125" style="86" customWidth="1"/>
    <col min="13061" max="13061" width="29.140625" style="86" customWidth="1"/>
    <col min="13062" max="13062" width="15.7109375" style="86" customWidth="1"/>
    <col min="13063" max="13064" width="14.7109375" style="86" customWidth="1"/>
    <col min="13065" max="13065" width="14.140625" style="86" customWidth="1"/>
    <col min="13066" max="13067" width="13.7109375" style="86" customWidth="1"/>
    <col min="13068" max="13068" width="0.5703125" style="86" customWidth="1"/>
    <col min="13069" max="13069" width="5.7109375" style="86" customWidth="1"/>
    <col min="13070" max="13070" width="19.85546875" style="86" customWidth="1"/>
    <col min="13071" max="13071" width="5.7109375" style="86" customWidth="1"/>
    <col min="13072" max="13072" width="10.7109375" style="86" customWidth="1"/>
    <col min="13073" max="13138" width="5.7109375" style="86" customWidth="1"/>
    <col min="13139" max="13315" width="12.5703125" style="86"/>
    <col min="13316" max="13316" width="3.42578125" style="86" customWidth="1"/>
    <col min="13317" max="13317" width="29.140625" style="86" customWidth="1"/>
    <col min="13318" max="13318" width="15.7109375" style="86" customWidth="1"/>
    <col min="13319" max="13320" width="14.7109375" style="86" customWidth="1"/>
    <col min="13321" max="13321" width="14.140625" style="86" customWidth="1"/>
    <col min="13322" max="13323" width="13.7109375" style="86" customWidth="1"/>
    <col min="13324" max="13324" width="0.5703125" style="86" customWidth="1"/>
    <col min="13325" max="13325" width="5.7109375" style="86" customWidth="1"/>
    <col min="13326" max="13326" width="19.85546875" style="86" customWidth="1"/>
    <col min="13327" max="13327" width="5.7109375" style="86" customWidth="1"/>
    <col min="13328" max="13328" width="10.7109375" style="86" customWidth="1"/>
    <col min="13329" max="13394" width="5.7109375" style="86" customWidth="1"/>
    <col min="13395" max="13571" width="12.5703125" style="86"/>
    <col min="13572" max="13572" width="3.42578125" style="86" customWidth="1"/>
    <col min="13573" max="13573" width="29.140625" style="86" customWidth="1"/>
    <col min="13574" max="13574" width="15.7109375" style="86" customWidth="1"/>
    <col min="13575" max="13576" width="14.7109375" style="86" customWidth="1"/>
    <col min="13577" max="13577" width="14.140625" style="86" customWidth="1"/>
    <col min="13578" max="13579" width="13.7109375" style="86" customWidth="1"/>
    <col min="13580" max="13580" width="0.5703125" style="86" customWidth="1"/>
    <col min="13581" max="13581" width="5.7109375" style="86" customWidth="1"/>
    <col min="13582" max="13582" width="19.85546875" style="86" customWidth="1"/>
    <col min="13583" max="13583" width="5.7109375" style="86" customWidth="1"/>
    <col min="13584" max="13584" width="10.7109375" style="86" customWidth="1"/>
    <col min="13585" max="13650" width="5.7109375" style="86" customWidth="1"/>
    <col min="13651" max="13827" width="12.5703125" style="86"/>
    <col min="13828" max="13828" width="3.42578125" style="86" customWidth="1"/>
    <col min="13829" max="13829" width="29.140625" style="86" customWidth="1"/>
    <col min="13830" max="13830" width="15.7109375" style="86" customWidth="1"/>
    <col min="13831" max="13832" width="14.7109375" style="86" customWidth="1"/>
    <col min="13833" max="13833" width="14.140625" style="86" customWidth="1"/>
    <col min="13834" max="13835" width="13.7109375" style="86" customWidth="1"/>
    <col min="13836" max="13836" width="0.5703125" style="86" customWidth="1"/>
    <col min="13837" max="13837" width="5.7109375" style="86" customWidth="1"/>
    <col min="13838" max="13838" width="19.85546875" style="86" customWidth="1"/>
    <col min="13839" max="13839" width="5.7109375" style="86" customWidth="1"/>
    <col min="13840" max="13840" width="10.7109375" style="86" customWidth="1"/>
    <col min="13841" max="13906" width="5.7109375" style="86" customWidth="1"/>
    <col min="13907" max="14083" width="12.5703125" style="86"/>
    <col min="14084" max="14084" width="3.42578125" style="86" customWidth="1"/>
    <col min="14085" max="14085" width="29.140625" style="86" customWidth="1"/>
    <col min="14086" max="14086" width="15.7109375" style="86" customWidth="1"/>
    <col min="14087" max="14088" width="14.7109375" style="86" customWidth="1"/>
    <col min="14089" max="14089" width="14.140625" style="86" customWidth="1"/>
    <col min="14090" max="14091" width="13.7109375" style="86" customWidth="1"/>
    <col min="14092" max="14092" width="0.5703125" style="86" customWidth="1"/>
    <col min="14093" max="14093" width="5.7109375" style="86" customWidth="1"/>
    <col min="14094" max="14094" width="19.85546875" style="86" customWidth="1"/>
    <col min="14095" max="14095" width="5.7109375" style="86" customWidth="1"/>
    <col min="14096" max="14096" width="10.7109375" style="86" customWidth="1"/>
    <col min="14097" max="14162" width="5.7109375" style="86" customWidth="1"/>
    <col min="14163" max="14339" width="12.5703125" style="86"/>
    <col min="14340" max="14340" width="3.42578125" style="86" customWidth="1"/>
    <col min="14341" max="14341" width="29.140625" style="86" customWidth="1"/>
    <col min="14342" max="14342" width="15.7109375" style="86" customWidth="1"/>
    <col min="14343" max="14344" width="14.7109375" style="86" customWidth="1"/>
    <col min="14345" max="14345" width="14.140625" style="86" customWidth="1"/>
    <col min="14346" max="14347" width="13.7109375" style="86" customWidth="1"/>
    <col min="14348" max="14348" width="0.5703125" style="86" customWidth="1"/>
    <col min="14349" max="14349" width="5.7109375" style="86" customWidth="1"/>
    <col min="14350" max="14350" width="19.85546875" style="86" customWidth="1"/>
    <col min="14351" max="14351" width="5.7109375" style="86" customWidth="1"/>
    <col min="14352" max="14352" width="10.7109375" style="86" customWidth="1"/>
    <col min="14353" max="14418" width="5.7109375" style="86" customWidth="1"/>
    <col min="14419" max="14595" width="12.5703125" style="86"/>
    <col min="14596" max="14596" width="3.42578125" style="86" customWidth="1"/>
    <col min="14597" max="14597" width="29.140625" style="86" customWidth="1"/>
    <col min="14598" max="14598" width="15.7109375" style="86" customWidth="1"/>
    <col min="14599" max="14600" width="14.7109375" style="86" customWidth="1"/>
    <col min="14601" max="14601" width="14.140625" style="86" customWidth="1"/>
    <col min="14602" max="14603" width="13.7109375" style="86" customWidth="1"/>
    <col min="14604" max="14604" width="0.5703125" style="86" customWidth="1"/>
    <col min="14605" max="14605" width="5.7109375" style="86" customWidth="1"/>
    <col min="14606" max="14606" width="19.85546875" style="86" customWidth="1"/>
    <col min="14607" max="14607" width="5.7109375" style="86" customWidth="1"/>
    <col min="14608" max="14608" width="10.7109375" style="86" customWidth="1"/>
    <col min="14609" max="14674" width="5.7109375" style="86" customWidth="1"/>
    <col min="14675" max="14851" width="12.5703125" style="86"/>
    <col min="14852" max="14852" width="3.42578125" style="86" customWidth="1"/>
    <col min="14853" max="14853" width="29.140625" style="86" customWidth="1"/>
    <col min="14854" max="14854" width="15.7109375" style="86" customWidth="1"/>
    <col min="14855" max="14856" width="14.7109375" style="86" customWidth="1"/>
    <col min="14857" max="14857" width="14.140625" style="86" customWidth="1"/>
    <col min="14858" max="14859" width="13.7109375" style="86" customWidth="1"/>
    <col min="14860" max="14860" width="0.5703125" style="86" customWidth="1"/>
    <col min="14861" max="14861" width="5.7109375" style="86" customWidth="1"/>
    <col min="14862" max="14862" width="19.85546875" style="86" customWidth="1"/>
    <col min="14863" max="14863" width="5.7109375" style="86" customWidth="1"/>
    <col min="14864" max="14864" width="10.7109375" style="86" customWidth="1"/>
    <col min="14865" max="14930" width="5.7109375" style="86" customWidth="1"/>
    <col min="14931" max="15107" width="12.5703125" style="86"/>
    <col min="15108" max="15108" width="3.42578125" style="86" customWidth="1"/>
    <col min="15109" max="15109" width="29.140625" style="86" customWidth="1"/>
    <col min="15110" max="15110" width="15.7109375" style="86" customWidth="1"/>
    <col min="15111" max="15112" width="14.7109375" style="86" customWidth="1"/>
    <col min="15113" max="15113" width="14.140625" style="86" customWidth="1"/>
    <col min="15114" max="15115" width="13.7109375" style="86" customWidth="1"/>
    <col min="15116" max="15116" width="0.5703125" style="86" customWidth="1"/>
    <col min="15117" max="15117" width="5.7109375" style="86" customWidth="1"/>
    <col min="15118" max="15118" width="19.85546875" style="86" customWidth="1"/>
    <col min="15119" max="15119" width="5.7109375" style="86" customWidth="1"/>
    <col min="15120" max="15120" width="10.7109375" style="86" customWidth="1"/>
    <col min="15121" max="15186" width="5.7109375" style="86" customWidth="1"/>
    <col min="15187" max="15363" width="12.5703125" style="86"/>
    <col min="15364" max="15364" width="3.42578125" style="86" customWidth="1"/>
    <col min="15365" max="15365" width="29.140625" style="86" customWidth="1"/>
    <col min="15366" max="15366" width="15.7109375" style="86" customWidth="1"/>
    <col min="15367" max="15368" width="14.7109375" style="86" customWidth="1"/>
    <col min="15369" max="15369" width="14.140625" style="86" customWidth="1"/>
    <col min="15370" max="15371" width="13.7109375" style="86" customWidth="1"/>
    <col min="15372" max="15372" width="0.5703125" style="86" customWidth="1"/>
    <col min="15373" max="15373" width="5.7109375" style="86" customWidth="1"/>
    <col min="15374" max="15374" width="19.85546875" style="86" customWidth="1"/>
    <col min="15375" max="15375" width="5.7109375" style="86" customWidth="1"/>
    <col min="15376" max="15376" width="10.7109375" style="86" customWidth="1"/>
    <col min="15377" max="15442" width="5.7109375" style="86" customWidth="1"/>
    <col min="15443" max="15619" width="12.5703125" style="86"/>
    <col min="15620" max="15620" width="3.42578125" style="86" customWidth="1"/>
    <col min="15621" max="15621" width="29.140625" style="86" customWidth="1"/>
    <col min="15622" max="15622" width="15.7109375" style="86" customWidth="1"/>
    <col min="15623" max="15624" width="14.7109375" style="86" customWidth="1"/>
    <col min="15625" max="15625" width="14.140625" style="86" customWidth="1"/>
    <col min="15626" max="15627" width="13.7109375" style="86" customWidth="1"/>
    <col min="15628" max="15628" width="0.5703125" style="86" customWidth="1"/>
    <col min="15629" max="15629" width="5.7109375" style="86" customWidth="1"/>
    <col min="15630" max="15630" width="19.85546875" style="86" customWidth="1"/>
    <col min="15631" max="15631" width="5.7109375" style="86" customWidth="1"/>
    <col min="15632" max="15632" width="10.7109375" style="86" customWidth="1"/>
    <col min="15633" max="15698" width="5.7109375" style="86" customWidth="1"/>
    <col min="15699" max="15875" width="12.5703125" style="86"/>
    <col min="15876" max="15876" width="3.42578125" style="86" customWidth="1"/>
    <col min="15877" max="15877" width="29.140625" style="86" customWidth="1"/>
    <col min="15878" max="15878" width="15.7109375" style="86" customWidth="1"/>
    <col min="15879" max="15880" width="14.7109375" style="86" customWidth="1"/>
    <col min="15881" max="15881" width="14.140625" style="86" customWidth="1"/>
    <col min="15882" max="15883" width="13.7109375" style="86" customWidth="1"/>
    <col min="15884" max="15884" width="0.5703125" style="86" customWidth="1"/>
    <col min="15885" max="15885" width="5.7109375" style="86" customWidth="1"/>
    <col min="15886" max="15886" width="19.85546875" style="86" customWidth="1"/>
    <col min="15887" max="15887" width="5.7109375" style="86" customWidth="1"/>
    <col min="15888" max="15888" width="10.7109375" style="86" customWidth="1"/>
    <col min="15889" max="15954" width="5.7109375" style="86" customWidth="1"/>
    <col min="15955" max="16131" width="12.5703125" style="86"/>
    <col min="16132" max="16132" width="3.42578125" style="86" customWidth="1"/>
    <col min="16133" max="16133" width="29.140625" style="86" customWidth="1"/>
    <col min="16134" max="16134" width="15.7109375" style="86" customWidth="1"/>
    <col min="16135" max="16136" width="14.7109375" style="86" customWidth="1"/>
    <col min="16137" max="16137" width="14.140625" style="86" customWidth="1"/>
    <col min="16138" max="16139" width="13.7109375" style="86" customWidth="1"/>
    <col min="16140" max="16140" width="0.5703125" style="86" customWidth="1"/>
    <col min="16141" max="16141" width="5.7109375" style="86" customWidth="1"/>
    <col min="16142" max="16142" width="19.85546875" style="86" customWidth="1"/>
    <col min="16143" max="16143" width="5.7109375" style="86" customWidth="1"/>
    <col min="16144" max="16144" width="10.7109375" style="86" customWidth="1"/>
    <col min="16145" max="16210" width="5.7109375" style="86" customWidth="1"/>
    <col min="16211" max="16384" width="12.5703125" style="86"/>
  </cols>
  <sheetData>
    <row r="1" spans="1:17" s="80" customFormat="1" ht="20.25" x14ac:dyDescent="0.3">
      <c r="A1" s="78" t="s">
        <v>694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7" s="80" customFormat="1" x14ac:dyDescent="0.2">
      <c r="A2" s="191" t="s">
        <v>722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</row>
    <row r="3" spans="1:17" s="80" customFormat="1" x14ac:dyDescent="0.2">
      <c r="A3" s="81" t="s">
        <v>695</v>
      </c>
      <c r="B3" s="79"/>
      <c r="C3" s="79"/>
      <c r="D3" s="79"/>
      <c r="E3" s="79"/>
      <c r="F3" s="79"/>
      <c r="G3" s="79"/>
      <c r="H3" s="79"/>
      <c r="I3" s="79"/>
      <c r="J3" s="79"/>
      <c r="K3" s="79"/>
    </row>
    <row r="4" spans="1:17" s="80" customFormat="1" ht="13.5" thickBot="1" x14ac:dyDescent="0.25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82"/>
    </row>
    <row r="5" spans="1:17" ht="4.5" customHeight="1" x14ac:dyDescent="0.2">
      <c r="A5" s="83"/>
      <c r="B5" s="84"/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7" ht="12.75" customHeight="1" x14ac:dyDescent="0.2">
      <c r="A6" s="193" t="s">
        <v>696</v>
      </c>
      <c r="B6" s="194"/>
      <c r="C6" s="195" t="s">
        <v>697</v>
      </c>
      <c r="D6" s="198" t="s">
        <v>723</v>
      </c>
      <c r="E6" s="198" t="s">
        <v>724</v>
      </c>
      <c r="F6" s="199" t="s">
        <v>698</v>
      </c>
      <c r="G6" s="200" t="s">
        <v>699</v>
      </c>
      <c r="H6" s="199" t="s">
        <v>700</v>
      </c>
      <c r="I6" s="201" t="s">
        <v>701</v>
      </c>
      <c r="J6" s="202"/>
      <c r="K6" s="207" t="s">
        <v>702</v>
      </c>
      <c r="L6" s="87"/>
    </row>
    <row r="7" spans="1:17" ht="12.75" customHeight="1" x14ac:dyDescent="0.2">
      <c r="A7" s="193"/>
      <c r="B7" s="194"/>
      <c r="C7" s="196"/>
      <c r="D7" s="198"/>
      <c r="E7" s="198"/>
      <c r="F7" s="199"/>
      <c r="G7" s="200"/>
      <c r="H7" s="199"/>
      <c r="I7" s="208" t="s">
        <v>703</v>
      </c>
      <c r="J7" s="209" t="s">
        <v>704</v>
      </c>
      <c r="K7" s="207"/>
      <c r="L7" s="87"/>
    </row>
    <row r="8" spans="1:17" ht="12.75" customHeight="1" x14ac:dyDescent="0.2">
      <c r="A8" s="193"/>
      <c r="B8" s="194"/>
      <c r="C8" s="197"/>
      <c r="D8" s="198"/>
      <c r="E8" s="198"/>
      <c r="F8" s="199"/>
      <c r="G8" s="200"/>
      <c r="H8" s="199"/>
      <c r="I8" s="199"/>
      <c r="J8" s="200"/>
      <c r="K8" s="207"/>
      <c r="L8" s="87"/>
    </row>
    <row r="9" spans="1:17" x14ac:dyDescent="0.2">
      <c r="A9" s="193"/>
      <c r="B9" s="194"/>
      <c r="C9" s="197"/>
      <c r="D9" s="198"/>
      <c r="E9" s="198"/>
      <c r="F9" s="199"/>
      <c r="G9" s="200"/>
      <c r="H9" s="199"/>
      <c r="I9" s="199"/>
      <c r="J9" s="200"/>
      <c r="K9" s="207"/>
      <c r="L9" s="87"/>
    </row>
    <row r="10" spans="1:17" s="89" customFormat="1" ht="10.15" customHeight="1" x14ac:dyDescent="0.2">
      <c r="A10" s="193"/>
      <c r="B10" s="194"/>
      <c r="C10" s="182">
        <v>1</v>
      </c>
      <c r="D10" s="183">
        <v>2</v>
      </c>
      <c r="E10" s="182">
        <v>3</v>
      </c>
      <c r="F10" s="182">
        <v>4</v>
      </c>
      <c r="G10" s="182">
        <v>5</v>
      </c>
      <c r="H10" s="182">
        <v>6</v>
      </c>
      <c r="I10" s="184" t="s">
        <v>705</v>
      </c>
      <c r="J10" s="184" t="s">
        <v>706</v>
      </c>
      <c r="K10" s="185" t="s">
        <v>707</v>
      </c>
      <c r="L10" s="88"/>
    </row>
    <row r="11" spans="1:17" ht="4.5" customHeight="1" thickBot="1" x14ac:dyDescent="0.25">
      <c r="A11" s="90"/>
      <c r="B11" s="91"/>
      <c r="C11" s="92"/>
      <c r="D11" s="92"/>
      <c r="E11" s="92"/>
      <c r="F11" s="92"/>
      <c r="G11" s="92"/>
      <c r="H11" s="92"/>
      <c r="I11" s="92"/>
      <c r="J11" s="92"/>
      <c r="K11" s="92"/>
      <c r="L11" s="92"/>
    </row>
    <row r="12" spans="1:17" ht="8.1" customHeight="1" x14ac:dyDescent="0.2">
      <c r="B12" s="84"/>
      <c r="C12" s="94"/>
      <c r="D12" s="94"/>
      <c r="E12" s="94"/>
      <c r="F12" s="94"/>
      <c r="G12" s="94"/>
      <c r="H12" s="95"/>
      <c r="I12" s="94"/>
      <c r="J12" s="94"/>
      <c r="K12" s="96"/>
      <c r="L12" s="96"/>
    </row>
    <row r="13" spans="1:17" ht="8.25" customHeight="1" x14ac:dyDescent="0.2">
      <c r="B13" s="97"/>
      <c r="C13" s="96"/>
      <c r="D13" s="96"/>
      <c r="E13" s="96"/>
      <c r="F13" s="96"/>
      <c r="G13" s="96"/>
      <c r="H13" s="98"/>
      <c r="I13" s="96"/>
      <c r="J13" s="96"/>
      <c r="K13" s="96"/>
      <c r="L13" s="96"/>
    </row>
    <row r="14" spans="1:17" s="106" customFormat="1" ht="15" x14ac:dyDescent="0.25">
      <c r="A14" s="99" t="s">
        <v>708</v>
      </c>
      <c r="B14" s="100"/>
      <c r="C14" s="101">
        <f t="shared" ref="C14:I14" si="0">+C15</f>
        <v>4386770814</v>
      </c>
      <c r="D14" s="101">
        <f t="shared" si="0"/>
        <v>4624627355</v>
      </c>
      <c r="E14" s="101">
        <f t="shared" si="0"/>
        <v>4386770814</v>
      </c>
      <c r="F14" s="101">
        <f t="shared" si="0"/>
        <v>2126885755</v>
      </c>
      <c r="G14" s="101">
        <f t="shared" si="0"/>
        <v>1679643488.51</v>
      </c>
      <c r="H14" s="101">
        <f t="shared" si="0"/>
        <v>1714103750.7700002</v>
      </c>
      <c r="I14" s="101">
        <f t="shared" si="0"/>
        <v>-412782004.22999978</v>
      </c>
      <c r="J14" s="102">
        <f>IF(F14=0,0,(H14/F14)-1)*100</f>
        <v>-19.407812726170604</v>
      </c>
      <c r="K14" s="102">
        <f>IF(E14=0,0,(H14/E14)*100)</f>
        <v>39.074385771410405</v>
      </c>
      <c r="L14" s="103"/>
      <c r="M14" s="104"/>
      <c r="N14" s="105"/>
      <c r="Q14" s="104"/>
    </row>
    <row r="15" spans="1:17" s="106" customFormat="1" ht="15" x14ac:dyDescent="0.25">
      <c r="A15" s="107"/>
      <c r="B15" s="108" t="s">
        <v>709</v>
      </c>
      <c r="C15" s="109">
        <v>4386770814</v>
      </c>
      <c r="D15" s="109">
        <v>4624627355</v>
      </c>
      <c r="E15" s="109">
        <v>4386770814</v>
      </c>
      <c r="F15" s="109">
        <v>2126885755</v>
      </c>
      <c r="G15" s="110">
        <v>1679643488.51</v>
      </c>
      <c r="H15" s="109">
        <v>1714103750.7700002</v>
      </c>
      <c r="I15" s="111">
        <f>H15-F15</f>
        <v>-412782004.22999978</v>
      </c>
      <c r="J15" s="112">
        <f>IF(F15=0,0,(H15/F15)-1)*100</f>
        <v>-19.407812726170604</v>
      </c>
      <c r="K15" s="112">
        <f>IF(E15=0,0,(H15/E15)*100)</f>
        <v>39.074385771410405</v>
      </c>
      <c r="L15" s="103"/>
      <c r="M15" s="104"/>
      <c r="N15" s="113"/>
      <c r="Q15" s="104"/>
    </row>
    <row r="16" spans="1:17" s="89" customFormat="1" ht="8.1" customHeight="1" x14ac:dyDescent="0.25">
      <c r="A16" s="114"/>
      <c r="B16" s="115"/>
      <c r="C16" s="116"/>
      <c r="D16" s="116"/>
      <c r="E16" s="116"/>
      <c r="F16" s="116"/>
      <c r="G16" s="117"/>
      <c r="H16" s="118"/>
      <c r="I16" s="119"/>
      <c r="J16" s="120"/>
      <c r="K16" s="120"/>
      <c r="L16" s="121"/>
    </row>
    <row r="17" spans="1:17" s="106" customFormat="1" ht="15.75" x14ac:dyDescent="0.25">
      <c r="A17" s="122" t="s">
        <v>710</v>
      </c>
      <c r="B17" s="123"/>
      <c r="C17" s="124">
        <f t="shared" ref="C17:I17" si="1">+C19+C25+C29+C24</f>
        <v>4386770814</v>
      </c>
      <c r="D17" s="124">
        <f t="shared" si="1"/>
        <v>4624627355</v>
      </c>
      <c r="E17" s="124">
        <f t="shared" si="1"/>
        <v>4386770814</v>
      </c>
      <c r="F17" s="125">
        <f t="shared" si="1"/>
        <v>1731194343</v>
      </c>
      <c r="G17" s="124">
        <f t="shared" si="1"/>
        <v>1368049319.4900005</v>
      </c>
      <c r="H17" s="124">
        <f t="shared" si="1"/>
        <v>1323558692.1500001</v>
      </c>
      <c r="I17" s="124">
        <f t="shared" si="1"/>
        <v>-407635650.85000014</v>
      </c>
      <c r="J17" s="126">
        <f t="shared" ref="J17:J27" si="2">IF(F17=0,0,(H17/F17)-1)*100</f>
        <v>-23.546498548718976</v>
      </c>
      <c r="K17" s="126">
        <f>IF(E17=0,0,(H17/E17)*100)</f>
        <v>30.171594283566783</v>
      </c>
      <c r="L17" s="103"/>
      <c r="M17" s="104"/>
      <c r="N17" s="127"/>
      <c r="Q17" s="104"/>
    </row>
    <row r="18" spans="1:17" s="136" customFormat="1" ht="4.5" customHeight="1" x14ac:dyDescent="0.15">
      <c r="A18" s="128"/>
      <c r="B18" s="129"/>
      <c r="C18" s="130"/>
      <c r="D18" s="130"/>
      <c r="E18" s="130"/>
      <c r="F18" s="130"/>
      <c r="G18" s="131"/>
      <c r="H18" s="132"/>
      <c r="I18" s="133"/>
      <c r="J18" s="134"/>
      <c r="K18" s="134"/>
      <c r="L18" s="135"/>
    </row>
    <row r="19" spans="1:17" s="106" customFormat="1" ht="15" x14ac:dyDescent="0.25">
      <c r="A19" s="137"/>
      <c r="B19" s="100" t="s">
        <v>711</v>
      </c>
      <c r="C19" s="101">
        <f t="shared" ref="C19:H19" si="3">SUM(C20:C23)</f>
        <v>3281644004</v>
      </c>
      <c r="D19" s="101">
        <f t="shared" si="3"/>
        <v>3345082047</v>
      </c>
      <c r="E19" s="101">
        <f t="shared" si="3"/>
        <v>3281644004</v>
      </c>
      <c r="F19" s="138">
        <f t="shared" si="3"/>
        <v>1496442772</v>
      </c>
      <c r="G19" s="139">
        <f t="shared" si="3"/>
        <v>1237678328.3299999</v>
      </c>
      <c r="H19" s="139">
        <f t="shared" si="3"/>
        <v>1234069579.4800003</v>
      </c>
      <c r="I19" s="139">
        <f t="shared" ref="I19:I25" si="4">H19-F19</f>
        <v>-262373192.51999974</v>
      </c>
      <c r="J19" s="102">
        <f t="shared" si="2"/>
        <v>-17.533125718488872</v>
      </c>
      <c r="K19" s="102">
        <f t="shared" ref="K19:K27" si="5">IF(E19=0,0,(H19/E19)*100)</f>
        <v>37.605224027219023</v>
      </c>
      <c r="L19" s="103"/>
      <c r="M19" s="104"/>
      <c r="N19" s="140"/>
      <c r="Q19" s="104"/>
    </row>
    <row r="20" spans="1:17" ht="15" x14ac:dyDescent="0.25">
      <c r="A20" s="107"/>
      <c r="B20" s="141" t="s">
        <v>712</v>
      </c>
      <c r="C20" s="142">
        <v>1759310597</v>
      </c>
      <c r="D20" s="142">
        <v>1623332917</v>
      </c>
      <c r="E20" s="142">
        <v>1848257045</v>
      </c>
      <c r="F20" s="142">
        <v>821476855</v>
      </c>
      <c r="G20" s="143">
        <v>752077263.48999989</v>
      </c>
      <c r="H20" s="142">
        <v>880758424.92000008</v>
      </c>
      <c r="I20" s="111">
        <f>H20-F20</f>
        <v>59281569.920000076</v>
      </c>
      <c r="J20" s="112">
        <f t="shared" si="2"/>
        <v>7.2164625891985912</v>
      </c>
      <c r="K20" s="112">
        <f t="shared" si="5"/>
        <v>47.653459636616731</v>
      </c>
      <c r="L20" s="144"/>
      <c r="N20" s="145"/>
      <c r="P20" s="146"/>
      <c r="Q20" s="147"/>
    </row>
    <row r="21" spans="1:17" ht="15" x14ac:dyDescent="0.25">
      <c r="A21" s="107"/>
      <c r="B21" s="108" t="s">
        <v>713</v>
      </c>
      <c r="C21" s="142">
        <v>12349542</v>
      </c>
      <c r="D21" s="142">
        <v>19782593</v>
      </c>
      <c r="E21" s="142">
        <v>12349542</v>
      </c>
      <c r="F21" s="142">
        <v>8804541</v>
      </c>
      <c r="G21" s="110">
        <v>1162827.8299999998</v>
      </c>
      <c r="H21" s="142">
        <v>2346539.8200000003</v>
      </c>
      <c r="I21" s="148">
        <f t="shared" si="4"/>
        <v>-6458001.1799999997</v>
      </c>
      <c r="J21" s="149">
        <f t="shared" si="2"/>
        <v>-73.348527538232815</v>
      </c>
      <c r="K21" s="149">
        <f t="shared" si="5"/>
        <v>19.001027082623796</v>
      </c>
      <c r="L21" s="144"/>
      <c r="M21" s="147"/>
      <c r="N21" s="147"/>
      <c r="Q21" s="147"/>
    </row>
    <row r="22" spans="1:17" ht="15" x14ac:dyDescent="0.25">
      <c r="A22" s="107"/>
      <c r="B22" s="108" t="s">
        <v>714</v>
      </c>
      <c r="C22" s="142">
        <v>1509114578</v>
      </c>
      <c r="D22" s="142">
        <v>1701467234</v>
      </c>
      <c r="E22" s="142">
        <v>1420168130</v>
      </c>
      <c r="F22" s="142">
        <v>665874049</v>
      </c>
      <c r="G22" s="110">
        <v>484438237.00999999</v>
      </c>
      <c r="H22" s="142">
        <v>350927661.85000002</v>
      </c>
      <c r="I22" s="148">
        <f>H22-F22</f>
        <v>-314946387.14999998</v>
      </c>
      <c r="J22" s="149">
        <f t="shared" si="2"/>
        <v>-47.298192146545112</v>
      </c>
      <c r="K22" s="149">
        <f t="shared" si="5"/>
        <v>24.710289890113224</v>
      </c>
      <c r="L22" s="144"/>
      <c r="M22" s="147"/>
      <c r="N22" s="150"/>
      <c r="Q22" s="147"/>
    </row>
    <row r="23" spans="1:17" ht="15" x14ac:dyDescent="0.25">
      <c r="A23" s="107"/>
      <c r="B23" s="108" t="s">
        <v>715</v>
      </c>
      <c r="C23" s="151">
        <v>869287</v>
      </c>
      <c r="D23" s="151">
        <v>499303</v>
      </c>
      <c r="E23" s="151">
        <v>869287</v>
      </c>
      <c r="F23" s="151">
        <v>287327</v>
      </c>
      <c r="G23" s="110">
        <v>0</v>
      </c>
      <c r="H23" s="151">
        <v>36952.89</v>
      </c>
      <c r="I23" s="148">
        <f t="shared" si="4"/>
        <v>-250374.11</v>
      </c>
      <c r="J23" s="149">
        <f t="shared" si="2"/>
        <v>-87.139081951922364</v>
      </c>
      <c r="K23" s="149">
        <f t="shared" si="5"/>
        <v>4.250942439033369</v>
      </c>
      <c r="L23" s="144"/>
      <c r="M23" s="147"/>
      <c r="N23" s="147"/>
      <c r="Q23" s="147"/>
    </row>
    <row r="24" spans="1:17" ht="18.75" customHeight="1" x14ac:dyDescent="0.25">
      <c r="A24" s="152"/>
      <c r="B24" s="100" t="s">
        <v>716</v>
      </c>
      <c r="C24" s="153">
        <v>546574068</v>
      </c>
      <c r="D24" s="153">
        <v>421060369</v>
      </c>
      <c r="E24" s="153">
        <v>546574068</v>
      </c>
      <c r="F24" s="153">
        <v>184751573</v>
      </c>
      <c r="G24" s="154">
        <v>178744201.42000002</v>
      </c>
      <c r="H24" s="153">
        <v>201293860.40000001</v>
      </c>
      <c r="I24" s="155">
        <f>H24-F24</f>
        <v>16542287.400000006</v>
      </c>
      <c r="J24" s="156">
        <f t="shared" si="2"/>
        <v>8.9538005719713265</v>
      </c>
      <c r="K24" s="156">
        <f t="shared" si="5"/>
        <v>36.828285896651799</v>
      </c>
      <c r="L24" s="144"/>
      <c r="M24" s="147"/>
      <c r="N24" s="147"/>
      <c r="Q24" s="147"/>
    </row>
    <row r="25" spans="1:17" ht="15.75" x14ac:dyDescent="0.25">
      <c r="A25" s="152"/>
      <c r="B25" s="157" t="s">
        <v>717</v>
      </c>
      <c r="C25" s="153">
        <f t="shared" ref="C25:H25" si="6">+C26+C27</f>
        <v>458552742</v>
      </c>
      <c r="D25" s="153">
        <f t="shared" si="6"/>
        <v>673484939</v>
      </c>
      <c r="E25" s="153">
        <f t="shared" si="6"/>
        <v>458552742</v>
      </c>
      <c r="F25" s="158">
        <f t="shared" si="6"/>
        <v>0</v>
      </c>
      <c r="G25" s="159">
        <f t="shared" si="6"/>
        <v>0</v>
      </c>
      <c r="H25" s="159">
        <f t="shared" si="6"/>
        <v>9109444</v>
      </c>
      <c r="I25" s="155">
        <f t="shared" si="4"/>
        <v>9109444</v>
      </c>
      <c r="J25" s="156">
        <f t="shared" si="2"/>
        <v>0</v>
      </c>
      <c r="K25" s="156">
        <f t="shared" si="5"/>
        <v>1.9865640668222198</v>
      </c>
      <c r="L25" s="144"/>
      <c r="M25" s="147"/>
      <c r="N25" s="147"/>
      <c r="Q25" s="147"/>
    </row>
    <row r="26" spans="1:17" ht="15" x14ac:dyDescent="0.25">
      <c r="A26" s="107"/>
      <c r="B26" s="160" t="s">
        <v>718</v>
      </c>
      <c r="C26" s="161">
        <v>390679308</v>
      </c>
      <c r="D26" s="161">
        <v>226684579</v>
      </c>
      <c r="E26" s="161">
        <v>390679308</v>
      </c>
      <c r="F26" s="161">
        <v>0</v>
      </c>
      <c r="G26" s="162">
        <v>0</v>
      </c>
      <c r="H26" s="161">
        <v>9109444</v>
      </c>
      <c r="I26" s="148">
        <f>H26-F26</f>
        <v>9109444</v>
      </c>
      <c r="J26" s="149">
        <f t="shared" si="2"/>
        <v>0</v>
      </c>
      <c r="K26" s="149">
        <f t="shared" si="5"/>
        <v>2.331693492197954</v>
      </c>
      <c r="L26" s="144"/>
      <c r="M26" s="147"/>
      <c r="N26" s="147"/>
      <c r="P26" s="163"/>
      <c r="Q26" s="147"/>
    </row>
    <row r="27" spans="1:17" ht="15" x14ac:dyDescent="0.25">
      <c r="A27" s="107"/>
      <c r="B27" s="160" t="s">
        <v>719</v>
      </c>
      <c r="C27" s="161">
        <v>67873434</v>
      </c>
      <c r="D27" s="161">
        <v>446800360</v>
      </c>
      <c r="E27" s="161">
        <v>67873434</v>
      </c>
      <c r="F27" s="161">
        <v>0</v>
      </c>
      <c r="G27" s="162">
        <v>0</v>
      </c>
      <c r="H27" s="161">
        <v>0</v>
      </c>
      <c r="I27" s="148">
        <f>H27-F27</f>
        <v>0</v>
      </c>
      <c r="J27" s="149">
        <f t="shared" si="2"/>
        <v>0</v>
      </c>
      <c r="K27" s="149">
        <f t="shared" si="5"/>
        <v>0</v>
      </c>
      <c r="L27" s="144"/>
      <c r="M27" s="147"/>
      <c r="N27" s="147"/>
      <c r="Q27" s="147"/>
    </row>
    <row r="28" spans="1:17" s="89" customFormat="1" ht="12.75" customHeight="1" x14ac:dyDescent="0.25">
      <c r="A28" s="114"/>
      <c r="B28" s="164"/>
      <c r="C28" s="165"/>
      <c r="D28" s="165"/>
      <c r="E28" s="165"/>
      <c r="F28" s="165"/>
      <c r="G28" s="166"/>
      <c r="H28" s="165"/>
      <c r="I28" s="167"/>
      <c r="J28" s="168"/>
      <c r="K28" s="168"/>
      <c r="L28" s="121"/>
      <c r="N28" s="169"/>
    </row>
    <row r="29" spans="1:17" s="89" customFormat="1" ht="12.75" customHeight="1" x14ac:dyDescent="0.25">
      <c r="A29" s="114"/>
      <c r="B29" s="108" t="s">
        <v>720</v>
      </c>
      <c r="C29" s="170">
        <v>100000000</v>
      </c>
      <c r="D29" s="170">
        <v>185000000</v>
      </c>
      <c r="E29" s="170">
        <v>100000000</v>
      </c>
      <c r="F29" s="170">
        <v>49999998</v>
      </c>
      <c r="G29" s="171">
        <v>-48373210.259999596</v>
      </c>
      <c r="H29" s="170">
        <v>-120914191.73000038</v>
      </c>
      <c r="I29" s="148">
        <f>H29-F29</f>
        <v>-170914189.73000038</v>
      </c>
      <c r="J29" s="149">
        <f>IF(F29=0,0,(H29/F29)-1)*100</f>
        <v>-341.82839313313644</v>
      </c>
      <c r="K29" s="149">
        <f>IF(E29=0,0,(H29/E29)*100)</f>
        <v>-120.91419173000037</v>
      </c>
      <c r="L29" s="121"/>
      <c r="N29" s="172"/>
    </row>
    <row r="30" spans="1:17" s="89" customFormat="1" ht="16.5" customHeight="1" x14ac:dyDescent="0.25">
      <c r="A30" s="114"/>
      <c r="B30" s="123" t="s">
        <v>721</v>
      </c>
      <c r="C30" s="124">
        <f t="shared" ref="C30:H30" si="7">+C14-C17</f>
        <v>0</v>
      </c>
      <c r="D30" s="124">
        <f t="shared" si="7"/>
        <v>0</v>
      </c>
      <c r="E30" s="124">
        <f t="shared" si="7"/>
        <v>0</v>
      </c>
      <c r="F30" s="124">
        <f t="shared" si="7"/>
        <v>395691412</v>
      </c>
      <c r="G30" s="124">
        <f t="shared" si="7"/>
        <v>311594169.0199995</v>
      </c>
      <c r="H30" s="124">
        <f t="shared" si="7"/>
        <v>390545058.62000012</v>
      </c>
      <c r="I30" s="124">
        <f t="shared" ref="I30" si="8">H30-F30</f>
        <v>-5146353.379999876</v>
      </c>
      <c r="J30" s="126">
        <f t="shared" ref="J30" si="9">IF(F30=0,0,(H30/F30)-1)*100</f>
        <v>-1.3005976940434261</v>
      </c>
      <c r="K30" s="126">
        <v>0</v>
      </c>
      <c r="L30" s="121"/>
      <c r="N30" s="172"/>
      <c r="O30" s="173"/>
    </row>
    <row r="31" spans="1:17" s="174" customFormat="1" ht="16.5" customHeight="1" thickBot="1" x14ac:dyDescent="0.25">
      <c r="F31" s="175"/>
      <c r="G31" s="175"/>
      <c r="H31" s="176"/>
      <c r="I31" s="176"/>
      <c r="J31" s="177"/>
    </row>
    <row r="32" spans="1:17" ht="13.5" thickBot="1" x14ac:dyDescent="0.3">
      <c r="A32" s="178"/>
      <c r="C32" s="179"/>
      <c r="D32" s="179"/>
      <c r="E32" s="179"/>
      <c r="F32" s="179"/>
      <c r="G32" s="179"/>
      <c r="H32" s="180"/>
      <c r="I32" s="179"/>
      <c r="J32" s="180"/>
      <c r="K32" s="181"/>
    </row>
    <row r="33" spans="1:11" ht="27" customHeight="1" x14ac:dyDescent="0.25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</row>
    <row r="34" spans="1:11" ht="30.75" customHeight="1" x14ac:dyDescent="0.25">
      <c r="A34" s="210"/>
      <c r="B34" s="211"/>
      <c r="C34" s="211"/>
      <c r="D34" s="211"/>
      <c r="E34" s="211"/>
      <c r="F34" s="211"/>
      <c r="G34" s="211"/>
      <c r="H34" s="211"/>
      <c r="I34" s="211"/>
      <c r="J34" s="211"/>
      <c r="K34" s="211"/>
    </row>
    <row r="35" spans="1:11" ht="42.75" customHeight="1" x14ac:dyDescent="0.25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</row>
    <row r="36" spans="1:11" ht="42.75" customHeight="1" x14ac:dyDescent="0.25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</row>
    <row r="37" spans="1:11" ht="42.75" customHeight="1" x14ac:dyDescent="0.25">
      <c r="A37" s="204"/>
      <c r="B37" s="203"/>
      <c r="C37" s="203"/>
      <c r="D37" s="203"/>
      <c r="E37" s="203"/>
      <c r="F37" s="203"/>
      <c r="G37" s="203"/>
      <c r="H37" s="203"/>
      <c r="I37" s="203"/>
      <c r="J37" s="203"/>
      <c r="K37" s="203"/>
    </row>
    <row r="38" spans="1:11" ht="42.75" customHeight="1" x14ac:dyDescent="0.25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</row>
    <row r="40" spans="1:11" x14ac:dyDescent="0.25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</row>
  </sheetData>
  <mergeCells count="20">
    <mergeCell ref="A36:K36"/>
    <mergeCell ref="A37:K37"/>
    <mergeCell ref="A38:K38"/>
    <mergeCell ref="A40:K40"/>
    <mergeCell ref="K6:K9"/>
    <mergeCell ref="I7:I9"/>
    <mergeCell ref="J7:J9"/>
    <mergeCell ref="A33:K33"/>
    <mergeCell ref="A34:K34"/>
    <mergeCell ref="A35:K35"/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</mergeCells>
  <printOptions horizontalCentered="1"/>
  <pageMargins left="0.19685039370078741" right="0.19685039370078741" top="0.78740157480314965" bottom="0.59055118110236227" header="0.70866141732283472" footer="0.19685039370078741"/>
  <pageSetup scale="63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H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2022-07-06T18:39:52Z</dcterms:created>
  <dcterms:modified xsi:type="dcterms:W3CDTF">2022-07-19T15:39:16Z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