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CENACE" sheetId="2" r:id="rId1"/>
    <sheet name="ACTUAL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'[1]Mod Eco Controlados 99'!#REF!</definedName>
    <definedName name="\c">'[1]Mod Eco Controlados 99'!#REF!</definedName>
    <definedName name="\p" localSheetId="0">#REF!</definedName>
    <definedName name="\p">#REF!</definedName>
    <definedName name="\s">#N/A</definedName>
    <definedName name="\z" localSheetId="0">#REF!</definedName>
    <definedName name="\z">#REF!</definedName>
    <definedName name="____ABR1">[2]!ABR&amp;[2]!MAY&amp;[2]!JUN&amp;[2]!JUL&amp;[2]!AGO&amp;[2]!SEP</definedName>
    <definedName name="____ABR2">[3]edofza4!$C$22</definedName>
    <definedName name="____AGO1">[2]!AGO&amp;[2]!SEP&amp;[2]!OCT&amp;[2]!NOV&amp;[2]!DIC</definedName>
    <definedName name="____AGO2">[3]edofza8!$C$22</definedName>
    <definedName name="____ASA96" localSheetId="0">#REF!</definedName>
    <definedName name="____ASA96">#REF!</definedName>
    <definedName name="____cad179" localSheetId="0">'[1]Mod Eco Controlados 99'!#REF!</definedName>
    <definedName name="____cad179">'[1]Mod Eco Controlados 99'!#REF!</definedName>
    <definedName name="____CAN2" localSheetId="0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0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0">#REF!</definedName>
    <definedName name="____CFD02">#REF!</definedName>
    <definedName name="____CFE96" localSheetId="0">#REF!</definedName>
    <definedName name="____CFE96">#REF!</definedName>
    <definedName name="____CON96" localSheetId="0">#REF!</definedName>
    <definedName name="____CON96">#REF!</definedName>
    <definedName name="____COR4" localSheetId="0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0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[3]edofza12!$C$22</definedName>
    <definedName name="____ee1" localSheetId="0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[3]edofza1!$C$22</definedName>
    <definedName name="____esc2" localSheetId="0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0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[2]!FEB&amp;[2]!MAR&amp;[2]!ABR&amp;[2]!MAY&amp;[2]!JUN&amp;[2]!JUL</definedName>
    <definedName name="____FEB2">[3]edofza2!$C$22</definedName>
    <definedName name="____JUL1">[2]!JUL&amp;[2]!AGO&amp;[2]!SEP&amp;[2]!OCT&amp;[2]!NOV</definedName>
    <definedName name="____JUL2">[3]edofza7!$C$22</definedName>
    <definedName name="____JUN1">[2]!JUN&amp;[2]!JUL&amp;[2]!AGO&amp;[2]!SEP&amp;[2]!OCT</definedName>
    <definedName name="____JUN2">[3]edofza6!$C$22</definedName>
    <definedName name="____MAR1">[2]!MAR&amp;[2]!ABR&amp;[2]!MAY&amp;[2]!JUN&amp;[2]!JUL&amp;[2]!AGO</definedName>
    <definedName name="____MAR2">[3]edofza3!$C$22</definedName>
    <definedName name="____MAY1">[2]!MAY&amp;[2]!JUN&amp;[2]!JUL&amp;[2]!AGO&amp;[2]!SEP</definedName>
    <definedName name="____MAY2">[3]edofza5!$C$22</definedName>
    <definedName name="____mor2" localSheetId="0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0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[2]!NOV&amp;[2]!DIC</definedName>
    <definedName name="____NOV2">[3]edofza11!$C$43</definedName>
    <definedName name="____OCT1">[2]!OCT&amp;[2]!NOV&amp;[2]!DIC</definedName>
    <definedName name="____OCT2">[3]edofza10!$C$22</definedName>
    <definedName name="____pa2" localSheetId="0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0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0">#REF!</definedName>
    <definedName name="____PEM96">#REF!</definedName>
    <definedName name="____PIB08" localSheetId="0">#REF!</definedName>
    <definedName name="____PIB08">#REF!</definedName>
    <definedName name="____PIP96" localSheetId="0">#REF!</definedName>
    <definedName name="____PIP96">#REF!</definedName>
    <definedName name="____SEP1">[2]!SEP&amp;[2]!OCT&amp;[2]!NOV&amp;[2]!DIC</definedName>
    <definedName name="____SEP2">[3]edofza9!$C$22</definedName>
    <definedName name="____smg97">'[4]Premisa macro'!$E$4</definedName>
    <definedName name="____syt03" localSheetId="0">#REF!</definedName>
    <definedName name="____syt03">#REF!</definedName>
    <definedName name="____TDC2001">'[5]Tipos de Cambio'!$C$4</definedName>
    <definedName name="____tul2" localSheetId="0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0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0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[2]!ABR&amp;[2]!MAY&amp;[2]!JUN&amp;[2]!JUL&amp;[2]!AGO&amp;[2]!SEP</definedName>
    <definedName name="___ABR2">[3]edofza4!$C$22</definedName>
    <definedName name="___AGO1">[2]!AGO&amp;[2]!SEP&amp;[2]!OCT&amp;[2]!NOV&amp;[2]!DIC</definedName>
    <definedName name="___AGO2">[3]edofza8!$C$22</definedName>
    <definedName name="___ASA96" localSheetId="0">#REF!</definedName>
    <definedName name="___ASA96">#REF!</definedName>
    <definedName name="___cad179" localSheetId="0">'[1]Mod Eco Controlados 99'!#REF!</definedName>
    <definedName name="___cad179">'[1]Mod Eco Controlados 99'!#REF!</definedName>
    <definedName name="___CAN2" localSheetId="0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0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0">#REF!</definedName>
    <definedName name="___CFD02">#REF!</definedName>
    <definedName name="___CFE96" localSheetId="0">#REF!</definedName>
    <definedName name="___CFE96">#REF!</definedName>
    <definedName name="___CON96" localSheetId="0">#REF!</definedName>
    <definedName name="___CON96">#REF!</definedName>
    <definedName name="___COR4" localSheetId="0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0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[3]edofza12!$C$22</definedName>
    <definedName name="___ee1" localSheetId="0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[3]edofza1!$C$22</definedName>
    <definedName name="___esc2" localSheetId="0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0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[2]!FEB&amp;[2]!MAR&amp;[2]!ABR&amp;[2]!MAY&amp;[2]!JUN&amp;[2]!JUL</definedName>
    <definedName name="___FEB2">[3]edofza2!$C$22</definedName>
    <definedName name="___JUL1">[2]!JUL&amp;[2]!AGO&amp;[2]!SEP&amp;[2]!OCT&amp;[2]!NOV</definedName>
    <definedName name="___JUL2">[3]edofza7!$C$22</definedName>
    <definedName name="___JUN1">[2]!JUN&amp;[2]!JUL&amp;[2]!AGO&amp;[2]!SEP&amp;[2]!OCT</definedName>
    <definedName name="___JUN2">[3]edofza6!$C$22</definedName>
    <definedName name="___MAR1">[2]!MAR&amp;[2]!ABR&amp;[2]!MAY&amp;[2]!JUN&amp;[2]!JUL&amp;[2]!AGO</definedName>
    <definedName name="___MAR2">[3]edofza3!$C$22</definedName>
    <definedName name="___MAY1">[2]!MAY&amp;[2]!JUN&amp;[2]!JUL&amp;[2]!AGO&amp;[2]!SEP</definedName>
    <definedName name="___MAY2">[3]edofza5!$C$22</definedName>
    <definedName name="___mor2" localSheetId="0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0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[2]!NOV&amp;[2]!DIC</definedName>
    <definedName name="___NOV2">[3]edofza11!$C$43</definedName>
    <definedName name="___OCT1">[2]!OCT&amp;[2]!NOV&amp;[2]!DIC</definedName>
    <definedName name="___OCT2">[3]edofza10!$C$22</definedName>
    <definedName name="___pa2" localSheetId="0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0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0">#REF!</definedName>
    <definedName name="___PEM96">#REF!</definedName>
    <definedName name="___PIB08" localSheetId="0">#REF!</definedName>
    <definedName name="___PIB08">#REF!</definedName>
    <definedName name="___PIP96" localSheetId="0">#REF!</definedName>
    <definedName name="___PIP96">#REF!</definedName>
    <definedName name="___SEP1">[2]!SEP&amp;[2]!OCT&amp;[2]!NOV&amp;[2]!DIC</definedName>
    <definedName name="___SEP2">[3]edofza9!$C$22</definedName>
    <definedName name="___smg97">'[4]Premisa macro'!$E$4</definedName>
    <definedName name="___syt03" localSheetId="0">#REF!</definedName>
    <definedName name="___syt03">#REF!</definedName>
    <definedName name="___TDC2001">'[5]Tipos de Cambio'!$C$4</definedName>
    <definedName name="___tul2" localSheetId="0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0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0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[2]!ABR&amp;[2]!MAY&amp;[2]!JUN&amp;[2]!JUL&amp;[2]!AGO&amp;[2]!SEP</definedName>
    <definedName name="__ABR2">[3]edofza4!$C$22</definedName>
    <definedName name="__AGO1">[2]!AGO&amp;[2]!SEP&amp;[2]!OCT&amp;[2]!NOV&amp;[2]!DIC</definedName>
    <definedName name="__AGO2">[3]edofza8!$C$22</definedName>
    <definedName name="__ASA96" localSheetId="0">#REF!</definedName>
    <definedName name="__ASA96">#REF!</definedName>
    <definedName name="__cad179" localSheetId="0">'[1]Mod Eco Controlados 99'!#REF!</definedName>
    <definedName name="__cad179">'[1]Mod Eco Controlados 99'!#REF!</definedName>
    <definedName name="__CAN2" localSheetId="0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0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0">#REF!</definedName>
    <definedName name="__CFD02">#REF!</definedName>
    <definedName name="__CFE96" localSheetId="0">#REF!</definedName>
    <definedName name="__CFE96">#REF!</definedName>
    <definedName name="__CON96" localSheetId="0">#REF!</definedName>
    <definedName name="__CON96">#REF!</definedName>
    <definedName name="__COR4" localSheetId="0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0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[3]edofza12!$C$22</definedName>
    <definedName name="__ee1" localSheetId="0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[3]edofza1!$C$22</definedName>
    <definedName name="__esc2" localSheetId="0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0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[2]!FEB&amp;[2]!MAR&amp;[2]!ABR&amp;[2]!MAY&amp;[2]!JUN&amp;[2]!JUL</definedName>
    <definedName name="__FEB2">[3]edofza2!$C$22</definedName>
    <definedName name="__JUL1">[2]!JUL&amp;[2]!AGO&amp;[2]!SEP&amp;[2]!OCT&amp;[2]!NOV</definedName>
    <definedName name="__JUL2">[3]edofza7!$C$22</definedName>
    <definedName name="__JUN1">[2]!JUN&amp;[2]!JUL&amp;[2]!AGO&amp;[2]!SEP&amp;[2]!OCT</definedName>
    <definedName name="__JUN2">[3]edofza6!$C$22</definedName>
    <definedName name="__MAR1">[2]!MAR&amp;[2]!ABR&amp;[2]!MAY&amp;[2]!JUN&amp;[2]!JUL&amp;[2]!AGO</definedName>
    <definedName name="__MAR2">[3]edofza3!$C$22</definedName>
    <definedName name="__MAY1">[2]!MAY&amp;[2]!JUN&amp;[2]!JUL&amp;[2]!AGO&amp;[2]!SEP</definedName>
    <definedName name="__MAY2">[3]edofza5!$C$22</definedName>
    <definedName name="__mor2" localSheetId="0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0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[2]!NOV&amp;[2]!DIC</definedName>
    <definedName name="__NOV2">[3]edofza11!$C$43</definedName>
    <definedName name="__OCT1">[2]!OCT&amp;[2]!NOV&amp;[2]!DIC</definedName>
    <definedName name="__OCT2">[3]edofza10!$C$22</definedName>
    <definedName name="__pa2" localSheetId="0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0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0">#REF!</definedName>
    <definedName name="__PEM96">#REF!</definedName>
    <definedName name="__PIB08" localSheetId="0">#REF!</definedName>
    <definedName name="__PIB08">#REF!</definedName>
    <definedName name="__PIP96" localSheetId="0">#REF!</definedName>
    <definedName name="__PIP96">#REF!</definedName>
    <definedName name="__SEP1">[2]!SEP&amp;[2]!OCT&amp;[2]!NOV&amp;[2]!DIC</definedName>
    <definedName name="__SEP2">[3]edofza9!$C$22</definedName>
    <definedName name="__smg97">'[4]Premisa macro'!$E$4</definedName>
    <definedName name="__syt03" localSheetId="0">#REF!</definedName>
    <definedName name="__syt03">#REF!</definedName>
    <definedName name="__TDC2001">'[5]Tipos de Cambio'!$C$4</definedName>
    <definedName name="__tul2" localSheetId="0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0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0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">#REF!</definedName>
    <definedName name="_1000DEF">#N/A</definedName>
    <definedName name="_2">#REF!</definedName>
    <definedName name="_2000DEF">#N/A</definedName>
    <definedName name="_3000DEF">#N/A</definedName>
    <definedName name="_3O0504" localSheetId="0">[6]BANPRO99!#REF!</definedName>
    <definedName name="_3O0504">[6]BANPRO99!#REF!</definedName>
    <definedName name="_5000DEF">#N/A</definedName>
    <definedName name="_6000">#N/A</definedName>
    <definedName name="_6000DEF">#N/A</definedName>
    <definedName name="_ABR1">[2]!ABR&amp;[2]!MAY&amp;[2]!JUN&amp;[2]!JUL&amp;[2]!AGO&amp;[2]!SEP</definedName>
    <definedName name="_ABR2">[3]edofza4!$C$22</definedName>
    <definedName name="_AGO1">[2]!AGO&amp;[2]!SEP&amp;[2]!OCT&amp;[2]!NOV&amp;[2]!DIC</definedName>
    <definedName name="_AGO2">[3]edofza8!$C$22</definedName>
    <definedName name="_ASA96" localSheetId="0">#REF!</definedName>
    <definedName name="_ASA96">#REF!</definedName>
    <definedName name="_base" localSheetId="0">[6]BANPRO99!#REF!</definedName>
    <definedName name="_base">[6]BANPRO99!#REF!</definedName>
    <definedName name="_c">#REF!</definedName>
    <definedName name="_cad179" localSheetId="0">'[1]Mod Eco Controlados 99'!#REF!</definedName>
    <definedName name="_cad179">'[1]Mod Eco Controlados 99'!#REF!</definedName>
    <definedName name="_CAN2" localSheetId="0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0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0">#REF!</definedName>
    <definedName name="_CFD02">#REF!</definedName>
    <definedName name="_CFE96" localSheetId="0">#REF!</definedName>
    <definedName name="_CFE96">#REF!</definedName>
    <definedName name="_CON96" localSheetId="0">#REF!</definedName>
    <definedName name="_CON96">#REF!</definedName>
    <definedName name="_COR4" localSheetId="0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0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7">'[1]Mod Eco Controlados 99'!#REF!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[3]edofza12!$C$22</definedName>
    <definedName name="_ee1" localSheetId="0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[3]edofza1!$C$22</definedName>
    <definedName name="_esc2" localSheetId="0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0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[2]!FEB&amp;[2]!MAR&amp;[2]!ABR&amp;[2]!MAY&amp;[2]!JUN&amp;[2]!JUL</definedName>
    <definedName name="_FEB2">[3]edofza2!$C$22</definedName>
    <definedName name="_ff">#REF!</definedName>
    <definedName name="_Fill" localSheetId="0" hidden="1">#REF!</definedName>
    <definedName name="_Fill" hidden="1">#REF!</definedName>
    <definedName name="_JUL1">[2]!JUL&amp;[2]!AGO&amp;[2]!SEP&amp;[2]!OCT&amp;[2]!NOV</definedName>
    <definedName name="_JUL2">[3]edofza7!$C$22</definedName>
    <definedName name="_JUN1">[2]!JUN&amp;[2]!JUL&amp;[2]!AGO&amp;[2]!SEP&amp;[2]!OCT</definedName>
    <definedName name="_JUN2">[3]edofza6!$C$22</definedName>
    <definedName name="_Key1" localSheetId="0" hidden="1">#REF!</definedName>
    <definedName name="_Key1" hidden="1">#REF!</definedName>
    <definedName name="_MAR1">[2]!MAR&amp;[2]!ABR&amp;[2]!MAY&amp;[2]!JUN&amp;[2]!JUL&amp;[2]!AGO</definedName>
    <definedName name="_MAR2">[3]edofza3!$C$22</definedName>
    <definedName name="_MAY1">[2]!MAY&amp;[2]!JUN&amp;[2]!JUL&amp;[2]!AGO&amp;[2]!SEP</definedName>
    <definedName name="_MAY2">[3]edofza5!$C$22</definedName>
    <definedName name="_mor2" localSheetId="0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0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[2]!NOV&amp;[2]!DIC</definedName>
    <definedName name="_NOV2">[3]edofza11!$C$43</definedName>
    <definedName name="_OCT1">[2]!OCT&amp;[2]!NOV&amp;[2]!DIC</definedName>
    <definedName name="_OCT2">[3]edofza10!$C$22</definedName>
    <definedName name="_Order1" hidden="1">0</definedName>
    <definedName name="_pa2" localSheetId="0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0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0">#REF!</definedName>
    <definedName name="_PEM96">#REF!</definedName>
    <definedName name="_PIB08" localSheetId="0">#REF!</definedName>
    <definedName name="_PIB08">#REF!</definedName>
    <definedName name="_PIP96" localSheetId="0">#REF!</definedName>
    <definedName name="_PIP96">#REF!</definedName>
    <definedName name="_Regression_Int">1</definedName>
    <definedName name="_Regression_X" localSheetId="0" hidden="1">#REF!</definedName>
    <definedName name="_Regression_X" hidden="1">#REF!</definedName>
    <definedName name="_SEP1">[2]!SEP&amp;[2]!OCT&amp;[2]!NOV&amp;[2]!DIC</definedName>
    <definedName name="_SEP2">[3]edofza9!$C$22</definedName>
    <definedName name="_smg97">'[4]Premisa macro'!$E$4</definedName>
    <definedName name="_Sort" localSheetId="0" hidden="1">#REF!</definedName>
    <definedName name="_Sort" hidden="1">#REF!</definedName>
    <definedName name="_syt03" localSheetId="0">#REF!</definedName>
    <definedName name="_syt03">#REF!</definedName>
    <definedName name="_TDC2001">'[5]Tipos de Cambio'!$C$4</definedName>
    <definedName name="_tul2" localSheetId="0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0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0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">#REF!</definedName>
    <definedName name="A_Datos_2008_2009">'[7]Datos 2008_2009'!$A$4:$D$60000</definedName>
    <definedName name="A_Datos_2008_2009_sin_CESENyADUANAS" localSheetId="0">#REF!</definedName>
    <definedName name="A_Datos_2008_2009_sin_CESENyADUANAS">#REF!</definedName>
    <definedName name="A_impresión_IM" localSheetId="0">#REF!</definedName>
    <definedName name="A_impresión_IM">#REF!</definedName>
    <definedName name="AA">[2]!SEP&amp;[2]!OCT&amp;[2]!NOV&amp;[2]!DIC</definedName>
    <definedName name="AA1500_">#N/A</definedName>
    <definedName name="ABR">"; ABRIL.- "&amp;TEXT([8]edofza04!$C$24,"#,##0")</definedName>
    <definedName name="actual">'[4]Régimen financiero'!$E$3</definedName>
    <definedName name="AD" localSheetId="0">[6]BANPRO99!#REF!</definedName>
    <definedName name="AD">[6]BANPRO99!#REF!</definedName>
    <definedName name="Admva">[9]Administrativa!$B$2:$I$59</definedName>
    <definedName name="AGO">"; AGOSTO.- "&amp;TEXT([8]edofza08!$C$24,"#,##0")</definedName>
    <definedName name="ain" localSheetId="0">#REF!</definedName>
    <definedName name="ain">#REF!</definedName>
    <definedName name="Ajuste_SP">[10]Supuestos!$D$7</definedName>
    <definedName name="ALER" localSheetId="0">#REF!</definedName>
    <definedName name="ALER">#REF!</definedName>
    <definedName name="Alerta">[11]NoEliminar!$B$1:$B$2</definedName>
    <definedName name="ALERTA2">'[12]No eliminar'!$E$1:$E$2</definedName>
    <definedName name="ampliaciones" localSheetId="0">#REF!</definedName>
    <definedName name="ampliaciones">#REF!</definedName>
    <definedName name="AÑO">+TEXT(IF(AND(OR(DAY([2]!FECHA)&gt;=1,DAY([2]!FECHA)&lt;=10),MONTH([2]!FECHA)=1),YEAR([2]!FECHA)-1,YEAR([2]!FECHA)),"0")</definedName>
    <definedName name="_xlnm.Print_Area" localSheetId="0">CENACE!$A$1:$K$40</definedName>
    <definedName name="_xlnm.Print_Area">#REF!</definedName>
    <definedName name="Area_de_paso" localSheetId="0">#REF!</definedName>
    <definedName name="Area_de_paso">#REF!</definedName>
    <definedName name="ASIG_TEC">#N/A</definedName>
    <definedName name="AVAN" localSheetId="0">#REF!</definedName>
    <definedName name="AVAN">#REF!</definedName>
    <definedName name="Avance" localSheetId="0">#REF!</definedName>
    <definedName name="Avance">#REF!</definedName>
    <definedName name="Avance2">'[12]No eliminar'!$D$1:$D$4</definedName>
    <definedName name="ayer">'[4]Premisas IMSS'!$M$12</definedName>
    <definedName name="base" localSheetId="0">#REF!</definedName>
    <definedName name="base">#REF!</definedName>
    <definedName name="base03" localSheetId="0">#REF!</definedName>
    <definedName name="base03">#REF!</definedName>
    <definedName name="base03au" localSheetId="0">#REF!</definedName>
    <definedName name="base03au">#REF!</definedName>
    <definedName name="base04au" localSheetId="0">#REF!</definedName>
    <definedName name="base04au">#REF!</definedName>
    <definedName name="base05" localSheetId="0">#REF!</definedName>
    <definedName name="base05">#REF!</definedName>
    <definedName name="base05au" localSheetId="0">#REF!</definedName>
    <definedName name="base05au">#REF!</definedName>
    <definedName name="base2002" localSheetId="0">#REF!</definedName>
    <definedName name="base2002">#REF!</definedName>
    <definedName name="base2003orig" localSheetId="0">#REF!</definedName>
    <definedName name="base2003orig">#REF!</definedName>
    <definedName name="base2003origentidades" localSheetId="0">#REF!</definedName>
    <definedName name="base2003origentidades">#REF!</definedName>
    <definedName name="base2004" localSheetId="0">#REF!</definedName>
    <definedName name="base2004">#REF!</definedName>
    <definedName name="base2004entidades" localSheetId="0">#REF!</definedName>
    <definedName name="base2004entidades">#REF!</definedName>
    <definedName name="baseau" localSheetId="0">#REF!</definedName>
    <definedName name="baseau">#REF!</definedName>
    <definedName name="baseb" localSheetId="0">#REF!</definedName>
    <definedName name="baseb">#REF!</definedName>
    <definedName name="basecierre" localSheetId="0">[13]CP_2003!#REF!</definedName>
    <definedName name="basecierre">[13]CP_2003!#REF!</definedName>
    <definedName name="_xlnm.Database" localSheetId="0">#REF!</definedName>
    <definedName name="_xlnm.Database">#REF!</definedName>
    <definedName name="borrar">#REF!</definedName>
    <definedName name="bUSCAR" localSheetId="0">#REF!</definedName>
    <definedName name="bUSCAR">#REF!</definedName>
    <definedName name="C_" localSheetId="0">[14]FP1996!#REF!</definedName>
    <definedName name="C_">[14]FP1996!#REF!</definedName>
    <definedName name="cálculos" localSheetId="0">#REF!</definedName>
    <definedName name="cálculos">#REF!</definedName>
    <definedName name="CALENDA">#N/A</definedName>
    <definedName name="can" localSheetId="0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0">#REF!</definedName>
    <definedName name="CAPU96">#REF!</definedName>
    <definedName name="cata">[15]tablas!$A$5:$A$275</definedName>
    <definedName name="cata4">'[16]catálogo pps'!$A$2:$N$2506</definedName>
    <definedName name="CCCC" localSheetId="0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0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0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'[17] '!$H$99:$M$143</definedName>
    <definedName name="CFEM">'[17] '!$H$51:$M$95</definedName>
    <definedName name="CFEO">'[17] '!$H$3:$M$47</definedName>
    <definedName name="CicenyAduanas" localSheetId="0">#REF!</definedName>
    <definedName name="CicenyAduanas">#REF!</definedName>
    <definedName name="Cifras_Control" localSheetId="0">#REF!</definedName>
    <definedName name="Cifras_Control">#REF!</definedName>
    <definedName name="claseco" localSheetId="0">#REF!</definedName>
    <definedName name="claseco">#REF!</definedName>
    <definedName name="cmllvc198" localSheetId="0">#REF!</definedName>
    <definedName name="cmllvc198">#REF!</definedName>
    <definedName name="cmllvc298ieps" localSheetId="0">#REF!</definedName>
    <definedName name="cmllvc298ieps">#REF!</definedName>
    <definedName name="cmllvp198" localSheetId="0">#REF!</definedName>
    <definedName name="cmllvp198">#REF!</definedName>
    <definedName name="cmllvp199" localSheetId="0">#REF!</definedName>
    <definedName name="cmllvp199">#REF!</definedName>
    <definedName name="cmllvp298ieps" localSheetId="0">#REF!</definedName>
    <definedName name="cmllvp298ieps">#REF!</definedName>
    <definedName name="cmllvp299ieps" localSheetId="0">#REF!</definedName>
    <definedName name="cmllvp299ieps">#REF!</definedName>
    <definedName name="cmlvc198" localSheetId="0">#REF!</definedName>
    <definedName name="cmlvc198">#REF!</definedName>
    <definedName name="cmlvc298ieps" localSheetId="0">#REF!</definedName>
    <definedName name="cmlvc298ieps">#REF!</definedName>
    <definedName name="cmlvp198" localSheetId="0">#REF!</definedName>
    <definedName name="cmlvp198">#REF!</definedName>
    <definedName name="cmlvp199" localSheetId="0">#REF!</definedName>
    <definedName name="cmlvp199">#REF!</definedName>
    <definedName name="cmlvp298ieps" localSheetId="0">#REF!</definedName>
    <definedName name="cmlvp298ieps">#REF!</definedName>
    <definedName name="cmlvp299ieps" localSheetId="0">#REF!</definedName>
    <definedName name="cmlvp299ieps">#REF!</definedName>
    <definedName name="CONA96" localSheetId="0">#REF!</definedName>
    <definedName name="CONA96">#REF!</definedName>
    <definedName name="concepto" localSheetId="0">'[18]BASE DEFINITIVA 2002'!#REF!</definedName>
    <definedName name="concepto">'[18]BASE DEFINITIVA 2002'!#REF!</definedName>
    <definedName name="CONS" localSheetId="0">[6]BANPRO99!#REF!</definedName>
    <definedName name="CONS">[6]BANPRO99!#REF!</definedName>
    <definedName name="copia_Clas_Admva" localSheetId="0">#REF!</definedName>
    <definedName name="copia_Clas_Admva">#REF!</definedName>
    <definedName name="copia_Clas_Econ">[19]Clas_Econ!$B$2:$M$25</definedName>
    <definedName name="copia_Clas_Fun" localSheetId="0">#REF!</definedName>
    <definedName name="copia_Clas_Fun">#REF!</definedName>
    <definedName name="copia_Clas_Func" localSheetId="0">[20]Clas_Fun!#REF!</definedName>
    <definedName name="copia_Clas_Func">[20]Clas_Fun!#REF!</definedName>
    <definedName name="copia_Doble_Consolid" localSheetId="0">#REF!</definedName>
    <definedName name="copia_Doble_Consolid">#REF!</definedName>
    <definedName name="copia_Doble_OECPD" localSheetId="0">#REF!</definedName>
    <definedName name="copia_Doble_OECPD">#REF!</definedName>
    <definedName name="copia_Doble_RAutonyAPC" localSheetId="0">#REF!</definedName>
    <definedName name="copia_Doble_RAutonyAPC">#REF!</definedName>
    <definedName name="copia_Gto_Ents_Fed">[19]Gto_Ent_Fed!$B$39:$L$73</definedName>
    <definedName name="copia_Gto_Federal" localSheetId="0">#REF!</definedName>
    <definedName name="copia_Gto_Federal">#REF!</definedName>
    <definedName name="copia_Gto_Neto" localSheetId="0">#REF!</definedName>
    <definedName name="copia_Gto_Neto">#REF!</definedName>
    <definedName name="copia_Ing_Pres" localSheetId="0">#REF!</definedName>
    <definedName name="copia_Ing_Pres">#REF!</definedName>
    <definedName name="cor" localSheetId="0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0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0">[6]BANPRO99!#REF!</definedName>
    <definedName name="CRI">[6]BANPRO99!#REF!</definedName>
    <definedName name="criterios23" localSheetId="0">#REF!</definedName>
    <definedName name="criterios23">#REF!</definedName>
    <definedName name="Criterios25" localSheetId="0">#REF!</definedName>
    <definedName name="Criterios25">#REF!</definedName>
    <definedName name="Criterios33" localSheetId="0">#REF!</definedName>
    <definedName name="Criterios33">#REF!</definedName>
    <definedName name="CSCSDS" localSheetId="0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0">#REF!</definedName>
    <definedName name="cuad">#REF!</definedName>
    <definedName name="CUAD179" localSheetId="0">'[1]Mod Eco Controlados 99'!#REF!</definedName>
    <definedName name="CUAD179">'[1]Mod Eco Controlados 99'!#REF!</definedName>
    <definedName name="CUAD179A" localSheetId="0">'[1]Mod Eco Controlados 99'!#REF!</definedName>
    <definedName name="CUAD179A">'[1]Mod Eco Controlados 99'!#REF!</definedName>
    <definedName name="CUAD180" localSheetId="0">'[1]Mod Eco Controlados 99'!#REF!</definedName>
    <definedName name="CUAD180">'[1]Mod Eco Controlados 99'!#REF!</definedName>
    <definedName name="Cuadro16511" localSheetId="0">'[21]Ingresos serie'!#REF!</definedName>
    <definedName name="Cuadro16511">'[21]Ingresos serie'!#REF!</definedName>
    <definedName name="Cuadro18521" localSheetId="0">#REF!</definedName>
    <definedName name="Cuadro18521">#REF!</definedName>
    <definedName name="Cuadro19522" localSheetId="0">#REF!</definedName>
    <definedName name="Cuadro19522">#REF!</definedName>
    <definedName name="Cuadro20523" localSheetId="0">'[22]20-5.2.3'!#REF!</definedName>
    <definedName name="Cuadro20523">'[22]20-5.2.3'!#REF!</definedName>
    <definedName name="cUADRO26529CR" localSheetId="0">#REF!</definedName>
    <definedName name="cUADRO26529CR">#REF!</definedName>
    <definedName name="Cuadro30611">'[22]30-6.1.1'!$B$65:$M$120</definedName>
    <definedName name="Cuadro31613" localSheetId="0">#REF!</definedName>
    <definedName name="Cuadro31613">#REF!</definedName>
    <definedName name="Cuadro33621" localSheetId="0">#REF!</definedName>
    <definedName name="Cuadro33621">#REF!</definedName>
    <definedName name="cuotasem">'[4]Régimen financiero'!$E$3</definedName>
    <definedName name="DatodRamoUR">[23]DatosRamoUrEconomica!$A:$F</definedName>
    <definedName name="Datos" localSheetId="0">#REF!</definedName>
    <definedName name="Datos">#REF!</definedName>
    <definedName name="Datos_08_09_ServiciosPersonales" localSheetId="0">#REF!</definedName>
    <definedName name="Datos_08_09_ServiciosPersonales">#REF!</definedName>
    <definedName name="Datos_CRC">[24]Hoja1!$A$5:$D$45</definedName>
    <definedName name="Datos_Servicios_Personales" localSheetId="0">#REF!</definedName>
    <definedName name="Datos_Servicios_Personales">#REF!</definedName>
    <definedName name="datosb" localSheetId="0">#REF!</definedName>
    <definedName name="datosb">#REF!</definedName>
    <definedName name="DatosEconomica" localSheetId="0">#REF!</definedName>
    <definedName name="DatosEconomica">#REF!</definedName>
    <definedName name="DatosGrupoyModPp" localSheetId="0">#REF!</definedName>
    <definedName name="DatosGrupoyModPp">#REF!</definedName>
    <definedName name="DatosporProgPresupuestario" localSheetId="0">#REF!</definedName>
    <definedName name="DatosporProgPresupuestario">#REF!</definedName>
    <definedName name="DatosRamoFunción" localSheetId="0">#REF!</definedName>
    <definedName name="DatosRamoFunción">#REF!</definedName>
    <definedName name="DatosRamoUR" localSheetId="0">#REF!</definedName>
    <definedName name="DatosRamoUR">#REF!</definedName>
    <definedName name="DCXCZXCZXCXCZ" localSheetId="0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[2]!AGO&amp;[2]!SEP&amp;[2]!OCT&amp;[2]!NOV&amp;[2]!DIC</definedName>
    <definedName name="dddd" localSheetId="0">#REF!</definedName>
    <definedName name="dddd">#REF!</definedName>
    <definedName name="ddddd">[25]Clas_Econ!$B$2:$M$25</definedName>
    <definedName name="defi">[2]!AGO&amp;[2]!SEP&amp;[2]!OCT&amp;[2]!NOV&amp;[2]!DIC</definedName>
    <definedName name="DEFICIT4" localSheetId="0">#REF!</definedName>
    <definedName name="DEFICIT4">#REF!</definedName>
    <definedName name="dfhzsdgzsd">[2]!AGO&amp;[2]!SEP&amp;[2]!OCT&amp;[2]!NOV&amp;[2]!DIC</definedName>
    <definedName name="DIC">"; DICIEMBRE.- "&amp;TEXT([8]edofza12!$C$24,"#,##0")</definedName>
    <definedName name="DIFERENCIAS">#N/A</definedName>
    <definedName name="direccion">'[26]ADEC II'!$B$9</definedName>
    <definedName name="directo" localSheetId="0">#REF!</definedName>
    <definedName name="directo">#REF!</definedName>
    <definedName name="directo03" localSheetId="0">#REF!</definedName>
    <definedName name="directo03">#REF!</definedName>
    <definedName name="directoc03" localSheetId="0">#REF!</definedName>
    <definedName name="directoc03">#REF!</definedName>
    <definedName name="directoppef" localSheetId="0">#REF!</definedName>
    <definedName name="directoppef">#REF!</definedName>
    <definedName name="DOS" localSheetId="0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0">#REF!</definedName>
    <definedName name="ECOADV">#REF!</definedName>
    <definedName name="ECOADV1" localSheetId="0">#REF!</definedName>
    <definedName name="ECOADV1">#REF!</definedName>
    <definedName name="ECPD02">[27]ECPD!$F$2:$I$29</definedName>
    <definedName name="ECPD1">[27]ECPD!$A$2:$E$1001</definedName>
    <definedName name="ecpi" localSheetId="0">#REF!</definedName>
    <definedName name="ecpi">#REF!</definedName>
    <definedName name="ecpi03" localSheetId="0">#REF!</definedName>
    <definedName name="ecpi03">#REF!</definedName>
    <definedName name="ecpic03" localSheetId="0">#REF!</definedName>
    <definedName name="ecpic03">#REF!</definedName>
    <definedName name="ecpippef" localSheetId="0">#REF!</definedName>
    <definedName name="ecpippef">#REF!</definedName>
    <definedName name="EEE" localSheetId="0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0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0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0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0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0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"&amp;TEXT([8]edofza01!$C$24,"#,##0")</definedName>
    <definedName name="entidades2002" localSheetId="0">#REF!</definedName>
    <definedName name="entidades2002">#REF!</definedName>
    <definedName name="entidadescierre2003" localSheetId="0">#REF!</definedName>
    <definedName name="entidadescierre2003">#REF!</definedName>
    <definedName name="esc" localSheetId="0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0">[6]BANPRO99!#REF!</definedName>
    <definedName name="EYM">[6]BANPRO99!#REF!</definedName>
    <definedName name="familias" localSheetId="0">#REF!</definedName>
    <definedName name="familias">#REF!</definedName>
    <definedName name="fd">[2]!OCT&amp;[2]!NOV&amp;[2]!DIC</definedName>
    <definedName name="FEB">"; FEBRERO.- "&amp;TEXT([8]edofza02!$C$24,"#,##0")</definedName>
    <definedName name="FECHA">[3]CONTROL!$A$1</definedName>
    <definedName name="federalizado" localSheetId="0">#REF!</definedName>
    <definedName name="federalizado">#REF!</definedName>
    <definedName name="federalizado03" localSheetId="0">#REF!</definedName>
    <definedName name="federalizado03">#REF!</definedName>
    <definedName name="federalizadoc03" localSheetId="0">#REF!</definedName>
    <definedName name="federalizadoc03">#REF!</definedName>
    <definedName name="federalizadoppef" localSheetId="0">#REF!</definedName>
    <definedName name="federalizadoppef">#REF!</definedName>
    <definedName name="FERRO96" localSheetId="0">#REF!</definedName>
    <definedName name="FERRO96">#REF!</definedName>
    <definedName name="FFSDSDSDFSDF" localSheetId="0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0">#REF!</definedName>
    <definedName name="FORM">#REF!</definedName>
    <definedName name="FU" localSheetId="0">#REF!</definedName>
    <definedName name="FU">#REF!</definedName>
    <definedName name="FUEN" localSheetId="0">#REF!</definedName>
    <definedName name="FUEN">#REF!</definedName>
    <definedName name="Fuente" localSheetId="0">#REF!</definedName>
    <definedName name="Fuente">#REF!</definedName>
    <definedName name="Fuentes" localSheetId="0">#REF!</definedName>
    <definedName name="Fuentes">#REF!</definedName>
    <definedName name="Fuentes1" localSheetId="0">#REF!</definedName>
    <definedName name="Fuentes1">#REF!</definedName>
    <definedName name="función" localSheetId="0">#REF!</definedName>
    <definedName name="función">#REF!</definedName>
    <definedName name="geova" localSheetId="0">#REF!</definedName>
    <definedName name="geova">#REF!</definedName>
    <definedName name="gf">+IF([2]!MES=1,[2]!____FEB1,IF([2]!MES=2,[2]!m,IF([2]!MES=3,[2]!____ABR1,IF([2]!MES=4,[2]!____MAY1,IF([2]!MES=5,[2]!____JUN1,IF([2]!MES=6,[2]!____JUL1,[2]!PROY2))))))</definedName>
    <definedName name="gfd">[2]!SEP&amp;[2]!OCT&amp;[2]!NOV&amp;[2]!DIC</definedName>
    <definedName name="gfddd">+IF([2]!MES=1,[2]!ddd,IF([2]!MES=2,[2]!____SEP1,IF([2]!MES=3,[2]!____OCT1,IF([2]!MES=4,[2]!____OCT1,IF([2]!MES=5,[2]!____NOV1,IF([2]!MES=6,[2]!DIC))))))</definedName>
    <definedName name="ggg">[2]!FEB&amp;[2]!MAR&amp;[2]!ABR&amp;[2]!MAY&amp;[2]!JUN&amp;[2]!JUL</definedName>
    <definedName name="GPRG02" localSheetId="0">#REF!</definedName>
    <definedName name="GPRG02">#REF!</definedName>
    <definedName name="GPRG03" localSheetId="0">#REF!</definedName>
    <definedName name="GPRG03">#REF!</definedName>
    <definedName name="GPRG04" localSheetId="0">#REF!</definedName>
    <definedName name="GPRG04">#REF!</definedName>
    <definedName name="GPRG05" localSheetId="0">#REF!</definedName>
    <definedName name="GPRG05">#REF!</definedName>
    <definedName name="GPRG06" localSheetId="0">#REF!</definedName>
    <definedName name="GPRG06">#REF!</definedName>
    <definedName name="GPRG07" localSheetId="0">#REF!</definedName>
    <definedName name="GPRG07">#REF!</definedName>
    <definedName name="GPRG08" localSheetId="0">#REF!</definedName>
    <definedName name="GPRG08">#REF!</definedName>
    <definedName name="GPRG09" localSheetId="0">#REF!</definedName>
    <definedName name="GPRG09">#REF!</definedName>
    <definedName name="GPRG10" localSheetId="0">#REF!</definedName>
    <definedName name="GPRG10">#REF!</definedName>
    <definedName name="GPRG11" localSheetId="0">#REF!</definedName>
    <definedName name="GPRG11">#REF!</definedName>
    <definedName name="GPS" localSheetId="0">[6]BANPRO99!#REF!</definedName>
    <definedName name="GPS">[6]BANPRO99!#REF!</definedName>
    <definedName name="GTtoNoProgRamos">'[28]GP Ramos'!$A$1:$N$11204</definedName>
    <definedName name="HABERES">#N/A</definedName>
    <definedName name="HJK">[2]!ABR&amp;[2]!MAY&amp;[2]!JUN&amp;[2]!JUL&amp;[2]!AGO&amp;[2]!SEP</definedName>
    <definedName name="hoja1" localSheetId="0">#REF!</definedName>
    <definedName name="hoja1">#REF!</definedName>
    <definedName name="hoja2" localSheetId="0">#REF!</definedName>
    <definedName name="hoja2">#REF!</definedName>
    <definedName name="hoja3" localSheetId="0">#REF!</definedName>
    <definedName name="hoja3">#REF!</definedName>
    <definedName name="hoja4" localSheetId="0">#REF!+#REF!</definedName>
    <definedName name="hoja4">#REF!+#REF!</definedName>
    <definedName name="HT_1" localSheetId="0">#REF!</definedName>
    <definedName name="HT_1">#REF!</definedName>
    <definedName name="I" localSheetId="0">#REF!</definedName>
    <definedName name="I">#REF!</definedName>
    <definedName name="iii" localSheetId="0">#REF!</definedName>
    <definedName name="iii">#REF!</definedName>
    <definedName name="IMP_APORTA" localSheetId="0">#REF!</definedName>
    <definedName name="IMP_APORTA">#REF!</definedName>
    <definedName name="IMP_BRUTOT" localSheetId="0">#REF!</definedName>
    <definedName name="IMP_BRUTOT">#REF!</definedName>
    <definedName name="imp_control" localSheetId="0">#REF!</definedName>
    <definedName name="imp_control">#REF!</definedName>
    <definedName name="Imprimir_área_IM" localSheetId="0">#REF!</definedName>
    <definedName name="Imprimir_área_IM">#REF!</definedName>
    <definedName name="IMSS96" localSheetId="0">#REF!</definedName>
    <definedName name="IMSS96">#REF!</definedName>
    <definedName name="IMSSE">'[17] '!$Z$99:$AE$143</definedName>
    <definedName name="IMSSM">'[17] '!$Z$51:$AE$95</definedName>
    <definedName name="IMSSO">'[17] '!$Z$3:$AE$47</definedName>
    <definedName name="ISSSTE96" localSheetId="0">#REF!</definedName>
    <definedName name="ISSSTE96">#REF!</definedName>
    <definedName name="ISSSTEE">'[17] '!$T$99:$Y$143</definedName>
    <definedName name="ISSSTEM">'[17] '!$T$51:$Y$95</definedName>
    <definedName name="ISSSTEO">'[17] '!$T$3:$Y$47</definedName>
    <definedName name="IV" localSheetId="0">[6]BANPRO99!#REF!</definedName>
    <definedName name="IV">[6]BANPRO99!#REF!</definedName>
    <definedName name="jjj" localSheetId="0">#REF!</definedName>
    <definedName name="jjj">#REF!</definedName>
    <definedName name="JUL">"; JULIO.- "&amp;TEXT([8]edofza07!$C$24,"#,##0")</definedName>
    <definedName name="JULIO">[2]!FEB&amp;[2]!MAR&amp;[2]!ABR&amp;[2]!MAY&amp;[2]!JUN&amp;[2]!JUL</definedName>
    <definedName name="JUN">"; JUNIO.- "&amp;TEXT([8]edofza06!$C$24,"#,##0")</definedName>
    <definedName name="kkk" localSheetId="0">#REF!</definedName>
    <definedName name="kkk">#REF!</definedName>
    <definedName name="lfc">+TEXT(IF(AND(OR(DAY([2]!FECHA)&gt;=1,DAY([2]!FECHA)&lt;=10),MONTH([2]!FECHA)=1),YEAR([2]!FECHA)-1,YEAR([2]!FECHA)),"0")</definedName>
    <definedName name="LFCE">'[17] '!$N$99:$S$143</definedName>
    <definedName name="LFCM">'[17] '!$N$51:$S$95</definedName>
    <definedName name="LFCO">'[17] '!$N$3:$S$47</definedName>
    <definedName name="lll">[2]!OCT&amp;[2]!NOV&amp;[2]!DIC</definedName>
    <definedName name="LOTE96" localSheetId="0">#REF!</definedName>
    <definedName name="LOTE96">#REF!</definedName>
    <definedName name="LUCY">#N/A</definedName>
    <definedName name="LYFC96" localSheetId="0">#REF!</definedName>
    <definedName name="LYFC96">#REF!</definedName>
    <definedName name="m">[2]!MAR&amp;[2]!ABR&amp;[2]!MAY&amp;[2]!JUN&amp;[2]!JUL&amp;[2]!AGO</definedName>
    <definedName name="mamá">'[4]Premisas IMSS'!$M$14</definedName>
    <definedName name="maña">'[4]Premisas IMSS'!$M$13</definedName>
    <definedName name="MAR">"; MARZO.- "&amp;TEXT([8]edofza03!$C$24,"#,##0")</definedName>
    <definedName name="MARI">#N/A</definedName>
    <definedName name="MAS" localSheetId="0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"&amp;TEXT([8]edofza05!$C$24,"#,##0")</definedName>
    <definedName name="MES">[8]Hoja1!$A$3</definedName>
    <definedName name="METAS" localSheetId="0">[6]BANPRO99!#REF!</definedName>
    <definedName name="METAS">[6]BANPRO99!#REF!</definedName>
    <definedName name="Modif00" localSheetId="0">#REF!</definedName>
    <definedName name="Modif00">#REF!</definedName>
    <definedName name="mor" localSheetId="0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'[4]Premisas IMSS'!$M$15</definedName>
    <definedName name="NINGUNO">[2]!SEP&amp;[2]!OCT&amp;[2]!NOV&amp;[2]!DIC</definedName>
    <definedName name="NIV">#N/A</definedName>
    <definedName name="NOV">"; NOVIEMBRE.- "&amp;TEXT([8]edofza11!$C$45,"#,##0")</definedName>
    <definedName name="nuevo" localSheetId="0" hidden="1">#REF!</definedName>
    <definedName name="nuevo" hidden="1">#REF!</definedName>
    <definedName name="ñ">+TEXT(IF(AND(OR(DAY([2]!FECHA)&gt;=1,DAY([2]!FECHA)&lt;=10),MONTH([2]!FECHA)=1),YEAR([2]!FECHA)-1,YEAR([2]!FECHA)),"0")</definedName>
    <definedName name="ÑÑÑ">[2]!AGO&amp;[2]!SEP&amp;[2]!OCT&amp;[2]!NOV&amp;[2]!DIC</definedName>
    <definedName name="OBRA_DEF">#N/A</definedName>
    <definedName name="OCT">"; OCTUBRE.- "&amp;TEXT([8]edofza10!$C$24,"#,##0")</definedName>
    <definedName name="oooo" localSheetId="0">#REF!</definedName>
    <definedName name="oooo">#REF!</definedName>
    <definedName name="p" localSheetId="0">[29]SPC!#REF!</definedName>
    <definedName name="p">[29]SPC!#REF!</definedName>
    <definedName name="PAD" localSheetId="0">[6]BANPRO99!#REF!</definedName>
    <definedName name="PAD">[6]BANPRO99!#REF!</definedName>
    <definedName name="paj" localSheetId="0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'[4]Premisas IMSS'!$M$15</definedName>
    <definedName name="PARTE" localSheetId="0">'[1]Mod Eco Controlados 99'!#REF!</definedName>
    <definedName name="PARTE">'[1]Mod Eco Controlados 99'!#REF!</definedName>
    <definedName name="PCONS" localSheetId="0">[6]BANPRO99!#REF!</definedName>
    <definedName name="PCONS">[6]BANPRO99!#REF!</definedName>
    <definedName name="pec" localSheetId="0">#REF!</definedName>
    <definedName name="pec">#REF!</definedName>
    <definedName name="pef" localSheetId="0">#REF!</definedName>
    <definedName name="pef">#REF!</definedName>
    <definedName name="PEMEXE">'[17] '!$B$99:$G$143</definedName>
    <definedName name="PEMEXM">'[17] '!$B$51:$G$95</definedName>
    <definedName name="PEMEXO">'[17]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0">[6]BANPRO99!#REF!</definedName>
    <definedName name="PEyM">[6]BANPRO99!#REF!</definedName>
    <definedName name="PGPS" localSheetId="0">[6]BANPRO99!#REF!</definedName>
    <definedName name="PGPS">[6]BANPRO99!#REF!</definedName>
    <definedName name="PIBR" localSheetId="0">#REF!</definedName>
    <definedName name="PIBR">#REF!</definedName>
    <definedName name="PIV" localSheetId="0">[6]BANPRO99!#REF!</definedName>
    <definedName name="PIV">[6]BANPRO99!#REF!</definedName>
    <definedName name="PLAZAS">#N/A</definedName>
    <definedName name="PLAZAS2">#N/A</definedName>
    <definedName name="POA">[2]!OCT&amp;[2]!NOV&amp;[2]!DIC</definedName>
    <definedName name="POADO7">[2]!JUL&amp;[2]!AGO&amp;[2]!SEP&amp;[2]!OCT&amp;[2]!NOV</definedName>
    <definedName name="porcentaje" localSheetId="0">'[18]BASE DEFINITIVA 2002'!#REF!</definedName>
    <definedName name="porcentaje">'[18]BASE DEFINITIVA 2002'!#REF!</definedName>
    <definedName name="pppp" localSheetId="0">#REF!</definedName>
    <definedName name="pppp">#REF!</definedName>
    <definedName name="PRCV" localSheetId="0">[6]BANPRO99!#REF!</definedName>
    <definedName name="PRCV">[6]BANPRO99!#REF!</definedName>
    <definedName name="PRESUPUESTO_1997" localSheetId="0">#REF!</definedName>
    <definedName name="PRESUPUESTO_1997">#REF!</definedName>
    <definedName name="PRIMAPS">#N/A</definedName>
    <definedName name="Print_Area_MI" localSheetId="0">[14]FP1996!#REF!</definedName>
    <definedName name="Print_Area_MI">[14]FP1996!#REF!</definedName>
    <definedName name="PRIOR" localSheetId="0">#REF!</definedName>
    <definedName name="PRIOR">#REF!</definedName>
    <definedName name="Prioridad" localSheetId="0">#REF!</definedName>
    <definedName name="Prioridad">#REF!</definedName>
    <definedName name="Prioridad2">'[12]No eliminar'!$C$1:$C$3</definedName>
    <definedName name="Prioritarios" localSheetId="0">#REF!</definedName>
    <definedName name="Prioritarios">#REF!</definedName>
    <definedName name="programas" localSheetId="0">#REF!</definedName>
    <definedName name="programas">#REF!</definedName>
    <definedName name="PROY1">+IF([2]!MES=1,[2]!____FEB1,IF([2]!MES=2,[2]!____MAR1,IF([2]!MES=3,[2]!____ABR1,IF([2]!MES=4,[2]!____MAY1,IF([2]!MES=5,[2]!____JUN1,IF([2]!MES=6,[2]!____JUL1,[2]!PROY2))))))</definedName>
    <definedName name="PROY2">+IF([2]!MES=7,[2]!____AGO1,IF([2]!MES=8,[2]!____SEP1,IF([2]!MES=9,[2]!____OCT1,IF([2]!MES=10,[2]!____NOV1,IF([2]!MES=11,[2]!DIC)))))</definedName>
    <definedName name="PROY3">+IF([2]!MES=1,[2]!____AGO1,IF([2]!MES=2,[2]!____SEP1,IF([2]!MES=3,[2]!____OCT1,IF([2]!MES=4,[2]!____OCT1,IF([2]!MES=5,[2]!____NOV1,IF([2]!MES=6,[2]!DIC))))))</definedName>
    <definedName name="PRT" localSheetId="0">[6]BANPRO99!#REF!</definedName>
    <definedName name="PRT">[6]BANPRO99!#REF!</definedName>
    <definedName name="PSF" localSheetId="0">[6]BANPRO99!#REF!</definedName>
    <definedName name="PSF">[6]BANPRO99!#REF!</definedName>
    <definedName name="pta" localSheetId="0">#REF!</definedName>
    <definedName name="pta">#REF!</definedName>
    <definedName name="ptb" localSheetId="0">#REF!</definedName>
    <definedName name="ptb">#REF!</definedName>
    <definedName name="ptc" localSheetId="0">#REF!</definedName>
    <definedName name="ptc">#REF!</definedName>
    <definedName name="ptd" localSheetId="0">#REF!</definedName>
    <definedName name="ptd">#REF!</definedName>
    <definedName name="pte" localSheetId="0">#REF!</definedName>
    <definedName name="pte">#REF!</definedName>
    <definedName name="QQQ" localSheetId="0">#REF!</definedName>
    <definedName name="QQQ">#REF!</definedName>
    <definedName name="qww">[2]!FEB&amp;[2]!MAR&amp;[2]!ABR&amp;[2]!MAY&amp;[2]!JUN&amp;[2]!JUL</definedName>
    <definedName name="R_Bife">'[30]ADEC II'!$A$1:$A$1016</definedName>
    <definedName name="Ramo" localSheetId="0">#REF!</definedName>
    <definedName name="Ramo">#REF!</definedName>
    <definedName name="Ramo_Rubro" localSheetId="0">#REF!</definedName>
    <definedName name="Ramo_Rubro">#REF!</definedName>
    <definedName name="ramoscierredos2003" localSheetId="0">#REF!</definedName>
    <definedName name="ramoscierredos2003">#REF!</definedName>
    <definedName name="ramoscierreuno2003" localSheetId="0">#REF!</definedName>
    <definedName name="ramoscierreuno2003">#REF!</definedName>
    <definedName name="ramosdos2002" localSheetId="0">#REF!</definedName>
    <definedName name="ramosdos2002">#REF!</definedName>
    <definedName name="ramosuno2002" localSheetId="0">#REF!</definedName>
    <definedName name="ramosuno2002">#REF!</definedName>
    <definedName name="RANGO">#N/A</definedName>
    <definedName name="RANGO2">#N/A</definedName>
    <definedName name="RCV" localSheetId="0">[6]BANPRO99!#REF!</definedName>
    <definedName name="RCV">[6]BANPRO99!#REF!</definedName>
    <definedName name="reducciones" localSheetId="0">#REF!</definedName>
    <definedName name="reducciones">#REF!</definedName>
    <definedName name="REG">#N/A</definedName>
    <definedName name="res" localSheetId="0">#REF!</definedName>
    <definedName name="res">#REF!</definedName>
    <definedName name="RF" localSheetId="0">[6]BANPRO99!#REF!</definedName>
    <definedName name="RF">[6]BANPRO99!#REF!</definedName>
    <definedName name="RP" localSheetId="0">[6]BANPRO99!#REF!</definedName>
    <definedName name="RP">[6]BANPRO99!#REF!</definedName>
    <definedName name="RT" localSheetId="0">[6]BANPRO99!#REF!</definedName>
    <definedName name="RT">[6]BANPRO99!#REF!</definedName>
    <definedName name="sa" localSheetId="0">#REF!</definedName>
    <definedName name="sa">#REF!</definedName>
    <definedName name="saasa" localSheetId="0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lida" localSheetId="0" xml:space="preserve"> salida6</definedName>
    <definedName name="salida" xml:space="preserve"> salida6</definedName>
    <definedName name="sasaas" localSheetId="0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0">#REF!</definedName>
    <definedName name="sb">#REF!</definedName>
    <definedName name="sc" localSheetId="0">#REF!</definedName>
    <definedName name="sc">#REF!</definedName>
    <definedName name="SCHP">'[4]Premisas IMSS'!$M$13</definedName>
    <definedName name="sd" localSheetId="0">#REF!</definedName>
    <definedName name="sd">#REF!</definedName>
    <definedName name="sdsdds" localSheetId="0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0">#REF!</definedName>
    <definedName name="se">#REF!</definedName>
    <definedName name="SEM" localSheetId="0">#REF!</definedName>
    <definedName name="SEM">#REF!</definedName>
    <definedName name="Semáforo" localSheetId="0">#REF!</definedName>
    <definedName name="Semáforo">#REF!</definedName>
    <definedName name="SEMAFORO2">'[12]No eliminar'!$B$1:$B$3</definedName>
    <definedName name="SEP">"; SEPTIEMBRE.- "&amp;TEXT([8]edofza09!$C$24,"#,##0")</definedName>
    <definedName name="sero" localSheetId="0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0">[6]BANPRO99!#REF!</definedName>
    <definedName name="SF">[6]BANPRO99!#REF!</definedName>
    <definedName name="SHCP" localSheetId="0" hidden="1">#REF!</definedName>
    <definedName name="SHCP" hidden="1">#REF!</definedName>
    <definedName name="sinpec" localSheetId="0">#REF!</definedName>
    <definedName name="sinpec">#REF!</definedName>
    <definedName name="smdf97">'[4]Premisa macro'!$C$4</definedName>
    <definedName name="SPEM96" localSheetId="0">#REF!</definedName>
    <definedName name="SPEM96">#REF!</definedName>
    <definedName name="sta" localSheetId="0">#REF!</definedName>
    <definedName name="sta">#REF!</definedName>
    <definedName name="stb" localSheetId="0">#REF!</definedName>
    <definedName name="stb">#REF!</definedName>
    <definedName name="stc" localSheetId="0">#REF!</definedName>
    <definedName name="stc">#REF!</definedName>
    <definedName name="std" localSheetId="0">#REF!</definedName>
    <definedName name="std">#REF!</definedName>
    <definedName name="ste" localSheetId="0">#REF!</definedName>
    <definedName name="ste">#REF!</definedName>
    <definedName name="subfunción" localSheetId="0">#REF!</definedName>
    <definedName name="subfunción">#REF!</definedName>
    <definedName name="syt" localSheetId="0">#REF!</definedName>
    <definedName name="syt">#REF!</definedName>
    <definedName name="sytc03" localSheetId="0">#REF!</definedName>
    <definedName name="sytc03">#REF!</definedName>
    <definedName name="sytppef" localSheetId="0">#REF!</definedName>
    <definedName name="sytppef">#REF!</definedName>
    <definedName name="SZZXCZXC" localSheetId="0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'[31]16'!$D$1:$E$15</definedName>
    <definedName name="TABLA01D">'[31]1'!$D$2:$E$14</definedName>
    <definedName name="TABLA04D">'[31]4'!$D$2:$E$34</definedName>
    <definedName name="TABLA06D">'[31]6'!$D$1:$G$15</definedName>
    <definedName name="TABLA1">'[31]1'!$A$1:$B$58</definedName>
    <definedName name="TABLA10">'[31]10'!$A$1:$B$133</definedName>
    <definedName name="TABLA10D">'[31]10'!$D$1:$E$19</definedName>
    <definedName name="TABLA11">'[31]11'!$A$1:$B$57</definedName>
    <definedName name="TABLA12">'[31]12'!$A$1:$B$130</definedName>
    <definedName name="TABLA13">'[31]13'!$A$1:$B$170</definedName>
    <definedName name="TABLA14">'[31]14'!$A$1:$B$100</definedName>
    <definedName name="TABLA14D">'[31]14'!$D$1:$E$21</definedName>
    <definedName name="TABLA15">'[31]15'!$A$1:$B$69</definedName>
    <definedName name="TABLA17">'[31]17'!$A$2:$B$134</definedName>
    <definedName name="TABLA18">'[31]18'!$A$1:$B$100</definedName>
    <definedName name="TABLA19">'[31]19'!$A$1:$B$100</definedName>
    <definedName name="TABLA2">'[31]2'!$A$3:$B$187</definedName>
    <definedName name="TABLA20">'[31]20'!$A$1:$B$100</definedName>
    <definedName name="tabla2002" localSheetId="0">#REF!</definedName>
    <definedName name="tabla2002">#REF!</definedName>
    <definedName name="TABLA21">'[31]21'!$A$1:$B$67</definedName>
    <definedName name="TABLA22">'[31]22'!$A$1:$B$14</definedName>
    <definedName name="TABLA3">'[31]3'!$A$2:$B$43</definedName>
    <definedName name="TABLA4">'[31]4'!$A$2:$B$31</definedName>
    <definedName name="TABLA5">'[31]5'!$A$1:$B$31</definedName>
    <definedName name="TABLA6">'[31]6'!$A$1:$B$28</definedName>
    <definedName name="TABLA7">'[31]7'!$A$2:$B$23</definedName>
    <definedName name="TABLA8">'[31]8'!$A$1:$B$49</definedName>
    <definedName name="TABLA9">'[31]9'!$A$1:$B$332</definedName>
    <definedName name="TAJJJJ" localSheetId="0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0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0">#REF!</definedName>
    <definedName name="TIT">#REF!</definedName>
    <definedName name="TITULO">[32]PPQ!$B$3</definedName>
    <definedName name="TODO96" localSheetId="0">#REF!</definedName>
    <definedName name="TODO96">#REF!</definedName>
    <definedName name="TOTAL">#N/A</definedName>
    <definedName name="total_real" localSheetId="0">#REF!</definedName>
    <definedName name="total_real">#REF!</definedName>
    <definedName name="TOTAL01" localSheetId="0">#REF!</definedName>
    <definedName name="TOTAL01">#REF!</definedName>
    <definedName name="total1">'[27]1'!$I$2:$J$42</definedName>
    <definedName name="TOTAL10">'[27]10'!$J$2:$K$39</definedName>
    <definedName name="TOTAL2">'[27]2'!$J$2:$K$39</definedName>
    <definedName name="TOTAL3">'[27]3'!$J$2:$K$39</definedName>
    <definedName name="TOTAL4">'[27]4'!$J$2:$K$39</definedName>
    <definedName name="TOTAL5">'[27]5'!$J$2:$K$39</definedName>
    <definedName name="TOTAL6">'[27]6'!$J$2:$K$39</definedName>
    <definedName name="TOTAL7">'[27]7'!$J$2:$K$39</definedName>
    <definedName name="TOTAL8">'[27]8'!$J$2:$K$39</definedName>
    <definedName name="TOTAL9">'[27]9'!$J$2:$K$39</definedName>
    <definedName name="tul" localSheetId="0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[2]!AGO&amp;[2]!SEP&amp;[2]!OCT&amp;[2]!NOV&amp;[2]!DIC</definedName>
    <definedName name="UPCPICF_VMD50020" localSheetId="0">#REF!</definedName>
    <definedName name="UPCPICF_VMD50020">#REF!</definedName>
    <definedName name="V_Bife">'[30]ADEC II'!$A$1:$Z$1016</definedName>
    <definedName name="VARIABLES">#N/A</definedName>
    <definedName name="vcorta" localSheetId="0">#REF!</definedName>
    <definedName name="vcorta">#REF!</definedName>
    <definedName name="Vertientes" localSheetId="0">#REF!</definedName>
    <definedName name="Vertientes">#REF!</definedName>
    <definedName name="wrn.econv2s." localSheetId="0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0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0">#REF!</definedName>
    <definedName name="x">#REF!</definedName>
    <definedName name="XX" localSheetId="0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0">#REF!</definedName>
    <definedName name="xxx">#REF!</definedName>
    <definedName name="yyy" localSheetId="0">#REF!</definedName>
    <definedName name="yyy">#REF!</definedName>
    <definedName name="zz" localSheetId="0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D14" i="2" l="1"/>
  <c r="C14" i="2"/>
  <c r="E14" i="2"/>
  <c r="F14" i="2"/>
  <c r="G14" i="2"/>
  <c r="C19" i="2"/>
  <c r="D19" i="2"/>
  <c r="D25" i="2"/>
  <c r="D17" i="2" s="1"/>
  <c r="C25" i="2"/>
  <c r="J27" i="2"/>
  <c r="X4" i="1"/>
  <c r="AB4" i="1"/>
  <c r="X5" i="1"/>
  <c r="Y5" i="1"/>
  <c r="Y4" i="1" s="1"/>
  <c r="Z5" i="1"/>
  <c r="Z4" i="1" s="1"/>
  <c r="AA5" i="1"/>
  <c r="AA4" i="1" s="1"/>
  <c r="AB5" i="1"/>
  <c r="Z8" i="1"/>
  <c r="X9" i="1"/>
  <c r="X8" i="1" s="1"/>
  <c r="X332" i="1" s="1"/>
  <c r="Y9" i="1"/>
  <c r="Y8" i="1" s="1"/>
  <c r="Y332" i="1" s="1"/>
  <c r="Z9" i="1"/>
  <c r="AA9" i="1"/>
  <c r="AA8" i="1" s="1"/>
  <c r="AA332" i="1" s="1"/>
  <c r="AB9" i="1"/>
  <c r="AB8" i="1" s="1"/>
  <c r="AB332" i="1" s="1"/>
  <c r="X12" i="1"/>
  <c r="Y12" i="1"/>
  <c r="Z12" i="1"/>
  <c r="AA12" i="1"/>
  <c r="AB12" i="1"/>
  <c r="AA15" i="1"/>
  <c r="X16" i="1"/>
  <c r="X15" i="1" s="1"/>
  <c r="X333" i="1" s="1"/>
  <c r="X335" i="1" s="1"/>
  <c r="Y16" i="1"/>
  <c r="Y15" i="1" s="1"/>
  <c r="Y333" i="1" s="1"/>
  <c r="Y335" i="1" s="1"/>
  <c r="Z16" i="1"/>
  <c r="Z15" i="1" s="1"/>
  <c r="Z333" i="1" s="1"/>
  <c r="Z335" i="1" s="1"/>
  <c r="AA16" i="1"/>
  <c r="AB16" i="1"/>
  <c r="AB15" i="1" s="1"/>
  <c r="AB333" i="1" s="1"/>
  <c r="AB335" i="1" s="1"/>
  <c r="X19" i="1"/>
  <c r="Y19" i="1"/>
  <c r="Z19" i="1"/>
  <c r="AA19" i="1"/>
  <c r="AB19" i="1"/>
  <c r="X27" i="1"/>
  <c r="Y27" i="1"/>
  <c r="Z27" i="1"/>
  <c r="AA27" i="1"/>
  <c r="AB27" i="1"/>
  <c r="X34" i="1"/>
  <c r="X33" i="1" s="1"/>
  <c r="Y34" i="1"/>
  <c r="Y33" i="1" s="1"/>
  <c r="Y337" i="1" s="1"/>
  <c r="Z34" i="1"/>
  <c r="Z33" i="1" s="1"/>
  <c r="AA34" i="1"/>
  <c r="AB34" i="1"/>
  <c r="AB33" i="1" s="1"/>
  <c r="X41" i="1"/>
  <c r="Y41" i="1"/>
  <c r="Z41" i="1"/>
  <c r="AA41" i="1"/>
  <c r="AB41" i="1"/>
  <c r="X45" i="1"/>
  <c r="Y45" i="1"/>
  <c r="Z45" i="1"/>
  <c r="AA45" i="1"/>
  <c r="AB45" i="1"/>
  <c r="X51" i="1"/>
  <c r="Y51" i="1"/>
  <c r="Z51" i="1"/>
  <c r="AA51" i="1"/>
  <c r="AA33" i="1" s="1"/>
  <c r="AB51" i="1"/>
  <c r="X55" i="1"/>
  <c r="Y55" i="1"/>
  <c r="Z55" i="1"/>
  <c r="AA55" i="1"/>
  <c r="AB55" i="1"/>
  <c r="Y61" i="1"/>
  <c r="X62" i="1"/>
  <c r="X61" i="1" s="1"/>
  <c r="Y62" i="1"/>
  <c r="Z62" i="1"/>
  <c r="Z61" i="1" s="1"/>
  <c r="AA62" i="1"/>
  <c r="AA61" i="1" s="1"/>
  <c r="AB62" i="1"/>
  <c r="AB61" i="1" s="1"/>
  <c r="Z74" i="1"/>
  <c r="X88" i="1"/>
  <c r="X74" i="1" s="1"/>
  <c r="Y88" i="1"/>
  <c r="Y74" i="1" s="1"/>
  <c r="Y73" i="1" s="1"/>
  <c r="Z88" i="1"/>
  <c r="AA88" i="1"/>
  <c r="AA74" i="1" s="1"/>
  <c r="AB88" i="1"/>
  <c r="AB74" i="1" s="1"/>
  <c r="AA92" i="1"/>
  <c r="AA91" i="1" s="1"/>
  <c r="X98" i="1"/>
  <c r="X92" i="1" s="1"/>
  <c r="Y98" i="1"/>
  <c r="Y92" i="1" s="1"/>
  <c r="Y91" i="1" s="1"/>
  <c r="Z98" i="1"/>
  <c r="Z92" i="1" s="1"/>
  <c r="AA98" i="1"/>
  <c r="AB98" i="1"/>
  <c r="AB92" i="1" s="1"/>
  <c r="Y103" i="1"/>
  <c r="X107" i="1"/>
  <c r="X103" i="1" s="1"/>
  <c r="Y107" i="1"/>
  <c r="Z107" i="1"/>
  <c r="Z103" i="1" s="1"/>
  <c r="AA107" i="1"/>
  <c r="AA103" i="1" s="1"/>
  <c r="AB107" i="1"/>
  <c r="AB103" i="1" s="1"/>
  <c r="X113" i="1"/>
  <c r="Y113" i="1"/>
  <c r="Z113" i="1"/>
  <c r="AA113" i="1"/>
  <c r="AB113" i="1"/>
  <c r="X116" i="1"/>
  <c r="Y116" i="1"/>
  <c r="Z116" i="1"/>
  <c r="AA116" i="1"/>
  <c r="AB116" i="1"/>
  <c r="X120" i="1"/>
  <c r="X119" i="1" s="1"/>
  <c r="Y120" i="1"/>
  <c r="Y119" i="1" s="1"/>
  <c r="Z120" i="1"/>
  <c r="Z119" i="1" s="1"/>
  <c r="AA120" i="1"/>
  <c r="AA119" i="1" s="1"/>
  <c r="AB120" i="1"/>
  <c r="AB119" i="1" s="1"/>
  <c r="X125" i="1"/>
  <c r="X124" i="1" s="1"/>
  <c r="Y125" i="1"/>
  <c r="Y124" i="1" s="1"/>
  <c r="Z125" i="1"/>
  <c r="Z124" i="1" s="1"/>
  <c r="AA125" i="1"/>
  <c r="AA124" i="1" s="1"/>
  <c r="AB125" i="1"/>
  <c r="AB124" i="1" s="1"/>
  <c r="X134" i="1"/>
  <c r="Y134" i="1"/>
  <c r="Z134" i="1"/>
  <c r="AA134" i="1"/>
  <c r="AB134" i="1"/>
  <c r="X145" i="1"/>
  <c r="Y145" i="1"/>
  <c r="Z145" i="1"/>
  <c r="AA145" i="1"/>
  <c r="AB145" i="1"/>
  <c r="X155" i="1"/>
  <c r="Y155" i="1"/>
  <c r="Z155" i="1"/>
  <c r="AA155" i="1"/>
  <c r="AB155" i="1"/>
  <c r="X166" i="1"/>
  <c r="Y166" i="1"/>
  <c r="Z166" i="1"/>
  <c r="AA166" i="1"/>
  <c r="AB166" i="1"/>
  <c r="X172" i="1"/>
  <c r="Y172" i="1"/>
  <c r="Z172" i="1"/>
  <c r="AA172" i="1"/>
  <c r="AB172" i="1"/>
  <c r="X181" i="1"/>
  <c r="X180" i="1" s="1"/>
  <c r="X179" i="1" s="1"/>
  <c r="X350" i="1" s="1"/>
  <c r="X349" i="1" s="1"/>
  <c r="Y181" i="1"/>
  <c r="Y180" i="1" s="1"/>
  <c r="Y179" i="1" s="1"/>
  <c r="Y350" i="1" s="1"/>
  <c r="Y349" i="1" s="1"/>
  <c r="Z181" i="1"/>
  <c r="Z180" i="1" s="1"/>
  <c r="Z179" i="1" s="1"/>
  <c r="Z350" i="1" s="1"/>
  <c r="Z349" i="1" s="1"/>
  <c r="AA181" i="1"/>
  <c r="AA180" i="1" s="1"/>
  <c r="AA179" i="1" s="1"/>
  <c r="AA350" i="1" s="1"/>
  <c r="AA349" i="1" s="1"/>
  <c r="AB181" i="1"/>
  <c r="AB180" i="1" s="1"/>
  <c r="AB179" i="1" s="1"/>
  <c r="AB350" i="1" s="1"/>
  <c r="AB349" i="1" s="1"/>
  <c r="X185" i="1"/>
  <c r="Y185" i="1"/>
  <c r="Z185" i="1"/>
  <c r="AA185" i="1"/>
  <c r="AB185" i="1"/>
  <c r="X188" i="1"/>
  <c r="Y188" i="1"/>
  <c r="Z188" i="1"/>
  <c r="AA188" i="1"/>
  <c r="AB188" i="1"/>
  <c r="X201" i="1"/>
  <c r="X194" i="1" s="1"/>
  <c r="Y201" i="1"/>
  <c r="Y194" i="1" s="1"/>
  <c r="Z201" i="1"/>
  <c r="Z194" i="1" s="1"/>
  <c r="AA201" i="1"/>
  <c r="AA194" i="1" s="1"/>
  <c r="AB201" i="1"/>
  <c r="AB194" i="1" s="1"/>
  <c r="X211" i="1"/>
  <c r="X205" i="1" s="1"/>
  <c r="X348" i="1" s="1"/>
  <c r="Y211" i="1"/>
  <c r="Y205" i="1" s="1"/>
  <c r="Y348" i="1" s="1"/>
  <c r="Z211" i="1"/>
  <c r="Z205" i="1" s="1"/>
  <c r="Z348" i="1" s="1"/>
  <c r="AA211" i="1"/>
  <c r="AA205" i="1" s="1"/>
  <c r="AA348" i="1" s="1"/>
  <c r="AB211" i="1"/>
  <c r="AB205" i="1" s="1"/>
  <c r="AB348" i="1" s="1"/>
  <c r="X216" i="1"/>
  <c r="Y216" i="1"/>
  <c r="Z216" i="1"/>
  <c r="AA216" i="1"/>
  <c r="AB216" i="1"/>
  <c r="X224" i="1"/>
  <c r="X221" i="1" s="1"/>
  <c r="X219" i="1" s="1"/>
  <c r="X344" i="1" s="1"/>
  <c r="Y224" i="1"/>
  <c r="Y221" i="1" s="1"/>
  <c r="Y219" i="1" s="1"/>
  <c r="Y344" i="1" s="1"/>
  <c r="Z224" i="1"/>
  <c r="Z221" i="1" s="1"/>
  <c r="Z219" i="1" s="1"/>
  <c r="Z344" i="1" s="1"/>
  <c r="AA224" i="1"/>
  <c r="AA221" i="1" s="1"/>
  <c r="AA219" i="1" s="1"/>
  <c r="AA344" i="1" s="1"/>
  <c r="AB224" i="1"/>
  <c r="AB221" i="1" s="1"/>
  <c r="AB219" i="1" s="1"/>
  <c r="AB344" i="1" s="1"/>
  <c r="X229" i="1"/>
  <c r="Y229" i="1"/>
  <c r="Z229" i="1"/>
  <c r="AA229" i="1"/>
  <c r="AB229" i="1"/>
  <c r="X232" i="1"/>
  <c r="Y232" i="1"/>
  <c r="Z232" i="1"/>
  <c r="AA232" i="1"/>
  <c r="AB232" i="1"/>
  <c r="X235" i="1"/>
  <c r="Y235" i="1"/>
  <c r="Z235" i="1"/>
  <c r="AA235" i="1"/>
  <c r="AB235" i="1"/>
  <c r="X238" i="1"/>
  <c r="Y238" i="1"/>
  <c r="Z238" i="1"/>
  <c r="AA238" i="1"/>
  <c r="AB238" i="1"/>
  <c r="X242" i="1"/>
  <c r="X241" i="1" s="1"/>
  <c r="Y242" i="1"/>
  <c r="Y241" i="1" s="1"/>
  <c r="Y351" i="1" s="1"/>
  <c r="Z242" i="1"/>
  <c r="Z241" i="1" s="1"/>
  <c r="AA242" i="1"/>
  <c r="AA241" i="1" s="1"/>
  <c r="AB242" i="1"/>
  <c r="AB241" i="1" s="1"/>
  <c r="X249" i="1"/>
  <c r="Y249" i="1"/>
  <c r="Z249" i="1"/>
  <c r="AA249" i="1"/>
  <c r="AB249" i="1"/>
  <c r="X253" i="1"/>
  <c r="Y253" i="1"/>
  <c r="Z253" i="1"/>
  <c r="AA253" i="1"/>
  <c r="AB253" i="1"/>
  <c r="X259" i="1"/>
  <c r="Y259" i="1"/>
  <c r="Z259" i="1"/>
  <c r="AA259" i="1"/>
  <c r="AB259" i="1"/>
  <c r="X263" i="1"/>
  <c r="Y263" i="1"/>
  <c r="Z263" i="1"/>
  <c r="AA263" i="1"/>
  <c r="AB263" i="1"/>
  <c r="X270" i="1"/>
  <c r="X269" i="1" s="1"/>
  <c r="Y270" i="1"/>
  <c r="Y269" i="1" s="1"/>
  <c r="Z270" i="1"/>
  <c r="Z269" i="1" s="1"/>
  <c r="AA270" i="1"/>
  <c r="AA269" i="1" s="1"/>
  <c r="AB270" i="1"/>
  <c r="AB269" i="1" s="1"/>
  <c r="X284" i="1"/>
  <c r="X281" i="1" s="1"/>
  <c r="Y284" i="1"/>
  <c r="Y281" i="1" s="1"/>
  <c r="Z284" i="1"/>
  <c r="Z281" i="1" s="1"/>
  <c r="AA284" i="1"/>
  <c r="AA281" i="1" s="1"/>
  <c r="AB284" i="1"/>
  <c r="AB281" i="1" s="1"/>
  <c r="X288" i="1"/>
  <c r="Y288" i="1"/>
  <c r="Z288" i="1"/>
  <c r="AA288" i="1"/>
  <c r="AB288" i="1"/>
  <c r="X292" i="1"/>
  <c r="Y292" i="1"/>
  <c r="Z292" i="1"/>
  <c r="AA292" i="1"/>
  <c r="AB292" i="1"/>
  <c r="X295" i="1"/>
  <c r="Y295" i="1"/>
  <c r="Z295" i="1"/>
  <c r="AA295" i="1"/>
  <c r="AB295" i="1"/>
  <c r="X300" i="1"/>
  <c r="X299" i="1" s="1"/>
  <c r="Y300" i="1"/>
  <c r="Y299" i="1" s="1"/>
  <c r="Z300" i="1"/>
  <c r="Z299" i="1" s="1"/>
  <c r="AA300" i="1"/>
  <c r="AA299" i="1" s="1"/>
  <c r="AB300" i="1"/>
  <c r="AB299" i="1" s="1"/>
  <c r="X303" i="1"/>
  <c r="Y303" i="1"/>
  <c r="Z303" i="1"/>
  <c r="AA303" i="1"/>
  <c r="AB303" i="1"/>
  <c r="X307" i="1"/>
  <c r="X306" i="1" s="1"/>
  <c r="Y307" i="1"/>
  <c r="Y306" i="1" s="1"/>
  <c r="Z307" i="1"/>
  <c r="Z306" i="1" s="1"/>
  <c r="AA307" i="1"/>
  <c r="AA306" i="1" s="1"/>
  <c r="AB307" i="1"/>
  <c r="AB306" i="1" s="1"/>
  <c r="Q312" i="1"/>
  <c r="Q311" i="1" s="1"/>
  <c r="Z312" i="1"/>
  <c r="Z311" i="1" s="1"/>
  <c r="AA312" i="1"/>
  <c r="AA311" i="1" s="1"/>
  <c r="AB312" i="1"/>
  <c r="AB311" i="1" s="1"/>
  <c r="Q317" i="1"/>
  <c r="R313" i="1" s="1"/>
  <c r="R312" i="1" s="1"/>
  <c r="R311" i="1" s="1"/>
  <c r="R317" i="1"/>
  <c r="S313" i="1" s="1"/>
  <c r="S312" i="1" s="1"/>
  <c r="S311" i="1" s="1"/>
  <c r="S317" i="1"/>
  <c r="T313" i="1" s="1"/>
  <c r="T312" i="1" s="1"/>
  <c r="T311" i="1" s="1"/>
  <c r="T317" i="1"/>
  <c r="U313" i="1" s="1"/>
  <c r="U312" i="1" s="1"/>
  <c r="U311" i="1" s="1"/>
  <c r="U317" i="1"/>
  <c r="V313" i="1" s="1"/>
  <c r="V312" i="1" s="1"/>
  <c r="V311" i="1" s="1"/>
  <c r="V317" i="1"/>
  <c r="W313" i="1" s="1"/>
  <c r="W312" i="1" s="1"/>
  <c r="W311" i="1" s="1"/>
  <c r="W317" i="1"/>
  <c r="X313" i="1" s="1"/>
  <c r="X312" i="1" s="1"/>
  <c r="X311" i="1" s="1"/>
  <c r="X317" i="1"/>
  <c r="Y313" i="1" s="1"/>
  <c r="Y312" i="1" s="1"/>
  <c r="Y311" i="1" s="1"/>
  <c r="Y317" i="1"/>
  <c r="Y316" i="1" s="1"/>
  <c r="Z317" i="1"/>
  <c r="Z316" i="1" s="1"/>
  <c r="AA317" i="1"/>
  <c r="AA316" i="1" s="1"/>
  <c r="AB317" i="1"/>
  <c r="AB316" i="1" s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Q331" i="1"/>
  <c r="Q330" i="1" s="1"/>
  <c r="Q329" i="1" s="1"/>
  <c r="R331" i="1"/>
  <c r="R330" i="1" s="1"/>
  <c r="R329" i="1" s="1"/>
  <c r="S331" i="1"/>
  <c r="S330" i="1" s="1"/>
  <c r="S329" i="1" s="1"/>
  <c r="T331" i="1"/>
  <c r="T330" i="1" s="1"/>
  <c r="T329" i="1" s="1"/>
  <c r="U331" i="1"/>
  <c r="U330" i="1" s="1"/>
  <c r="U329" i="1" s="1"/>
  <c r="V331" i="1"/>
  <c r="V330" i="1" s="1"/>
  <c r="V329" i="1" s="1"/>
  <c r="W331" i="1"/>
  <c r="W330" i="1" s="1"/>
  <c r="W329" i="1" s="1"/>
  <c r="X331" i="1"/>
  <c r="X330" i="1" s="1"/>
  <c r="AB331" i="1"/>
  <c r="AB330" i="1" s="1"/>
  <c r="Q332" i="1"/>
  <c r="R332" i="1"/>
  <c r="S332" i="1"/>
  <c r="T332" i="1"/>
  <c r="U332" i="1"/>
  <c r="V332" i="1"/>
  <c r="W332" i="1"/>
  <c r="Z332" i="1"/>
  <c r="Q333" i="1"/>
  <c r="R333" i="1"/>
  <c r="S333" i="1"/>
  <c r="T333" i="1"/>
  <c r="U333" i="1"/>
  <c r="V333" i="1"/>
  <c r="W333" i="1"/>
  <c r="AA333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Q335" i="1"/>
  <c r="R335" i="1"/>
  <c r="S335" i="1"/>
  <c r="T335" i="1"/>
  <c r="U335" i="1"/>
  <c r="V335" i="1"/>
  <c r="W335" i="1"/>
  <c r="AA335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Q337" i="1"/>
  <c r="R337" i="1"/>
  <c r="S337" i="1"/>
  <c r="T337" i="1"/>
  <c r="U337" i="1"/>
  <c r="V337" i="1"/>
  <c r="W337" i="1"/>
  <c r="Q338" i="1"/>
  <c r="R338" i="1"/>
  <c r="S338" i="1"/>
  <c r="T338" i="1"/>
  <c r="U338" i="1"/>
  <c r="V338" i="1"/>
  <c r="W338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Q342" i="1"/>
  <c r="Q341" i="1" s="1"/>
  <c r="R342" i="1"/>
  <c r="R341" i="1" s="1"/>
  <c r="S342" i="1"/>
  <c r="S341" i="1" s="1"/>
  <c r="T342" i="1"/>
  <c r="T341" i="1" s="1"/>
  <c r="U342" i="1"/>
  <c r="U341" i="1" s="1"/>
  <c r="V342" i="1"/>
  <c r="V341" i="1" s="1"/>
  <c r="W342" i="1"/>
  <c r="W341" i="1" s="1"/>
  <c r="X342" i="1"/>
  <c r="Y342" i="1"/>
  <c r="Z342" i="1"/>
  <c r="AA342" i="1"/>
  <c r="AB342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Q344" i="1"/>
  <c r="R344" i="1"/>
  <c r="S344" i="1"/>
  <c r="T344" i="1"/>
  <c r="U344" i="1"/>
  <c r="V344" i="1"/>
  <c r="W344" i="1"/>
  <c r="Q345" i="1"/>
  <c r="R345" i="1"/>
  <c r="S345" i="1"/>
  <c r="T345" i="1"/>
  <c r="U345" i="1"/>
  <c r="V345" i="1"/>
  <c r="W345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Q348" i="1"/>
  <c r="R348" i="1"/>
  <c r="S348" i="1"/>
  <c r="T348" i="1"/>
  <c r="U348" i="1"/>
  <c r="V348" i="1"/>
  <c r="W348" i="1"/>
  <c r="Q350" i="1"/>
  <c r="Q349" i="1" s="1"/>
  <c r="R350" i="1"/>
  <c r="R349" i="1" s="1"/>
  <c r="S350" i="1"/>
  <c r="S349" i="1" s="1"/>
  <c r="T350" i="1"/>
  <c r="T349" i="1" s="1"/>
  <c r="U350" i="1"/>
  <c r="U349" i="1" s="1"/>
  <c r="V350" i="1"/>
  <c r="V349" i="1" s="1"/>
  <c r="W350" i="1"/>
  <c r="W349" i="1" s="1"/>
  <c r="Q351" i="1"/>
  <c r="R351" i="1"/>
  <c r="S351" i="1"/>
  <c r="T351" i="1"/>
  <c r="U351" i="1"/>
  <c r="V351" i="1"/>
  <c r="W351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Q356" i="1"/>
  <c r="R356" i="1"/>
  <c r="S356" i="1"/>
  <c r="T356" i="1"/>
  <c r="U356" i="1"/>
  <c r="V356" i="1"/>
  <c r="W356" i="1"/>
  <c r="X356" i="1"/>
  <c r="Y356" i="1"/>
  <c r="Y355" i="1" s="1"/>
  <c r="Z356" i="1"/>
  <c r="Z355" i="1" s="1"/>
  <c r="AB356" i="1"/>
  <c r="AB355" i="1" s="1"/>
  <c r="Y357" i="1"/>
  <c r="Z357" i="1"/>
  <c r="AA357" i="1"/>
  <c r="AB357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Q362" i="1"/>
  <c r="R362" i="1"/>
  <c r="S362" i="1"/>
  <c r="T362" i="1"/>
  <c r="U362" i="1"/>
  <c r="V362" i="1"/>
  <c r="W362" i="1"/>
  <c r="X362" i="1"/>
  <c r="AB362" i="1"/>
  <c r="Q365" i="1"/>
  <c r="Q364" i="1" s="1"/>
  <c r="Q363" i="1" s="1"/>
  <c r="Q377" i="1" s="1"/>
  <c r="R365" i="1"/>
  <c r="R364" i="1" s="1"/>
  <c r="R363" i="1" s="1"/>
  <c r="R377" i="1" s="1"/>
  <c r="S365" i="1"/>
  <c r="S364" i="1" s="1"/>
  <c r="S363" i="1" s="1"/>
  <c r="T365" i="1"/>
  <c r="T364" i="1" s="1"/>
  <c r="T363" i="1" s="1"/>
  <c r="U365" i="1"/>
  <c r="U364" i="1" s="1"/>
  <c r="U363" i="1" s="1"/>
  <c r="V365" i="1"/>
  <c r="V364" i="1" s="1"/>
  <c r="V363" i="1" s="1"/>
  <c r="W365" i="1"/>
  <c r="W364" i="1" s="1"/>
  <c r="W363" i="1" s="1"/>
  <c r="X365" i="1"/>
  <c r="X364" i="1" s="1"/>
  <c r="Y365" i="1"/>
  <c r="Y364" i="1" s="1"/>
  <c r="Z365" i="1"/>
  <c r="Z364" i="1" s="1"/>
  <c r="AA365" i="1"/>
  <c r="AA364" i="1" s="1"/>
  <c r="AB365" i="1"/>
  <c r="AB364" i="1" s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Q368" i="1"/>
  <c r="R368" i="1"/>
  <c r="S368" i="1"/>
  <c r="T368" i="1"/>
  <c r="U368" i="1"/>
  <c r="V368" i="1"/>
  <c r="W368" i="1"/>
  <c r="Q371" i="1"/>
  <c r="R371" i="1"/>
  <c r="S371" i="1"/>
  <c r="T371" i="1"/>
  <c r="U371" i="1"/>
  <c r="V371" i="1"/>
  <c r="W371" i="1"/>
  <c r="X371" i="1"/>
  <c r="Y371" i="1"/>
  <c r="Q372" i="1"/>
  <c r="R372" i="1"/>
  <c r="S372" i="1"/>
  <c r="T372" i="1"/>
  <c r="U372" i="1"/>
  <c r="V372" i="1"/>
  <c r="W372" i="1"/>
  <c r="X372" i="1"/>
  <c r="Y372" i="1"/>
  <c r="AC372" i="1"/>
  <c r="Q376" i="1"/>
  <c r="R376" i="1"/>
  <c r="S376" i="1" s="1"/>
  <c r="T376" i="1" s="1"/>
  <c r="U376" i="1" s="1"/>
  <c r="V376" i="1" s="1"/>
  <c r="W376" i="1" s="1"/>
  <c r="X376" i="1" s="1"/>
  <c r="G25" i="2" l="1"/>
  <c r="G17" i="2" s="1"/>
  <c r="G30" i="2" s="1"/>
  <c r="F25" i="2"/>
  <c r="G19" i="2"/>
  <c r="E19" i="2"/>
  <c r="E25" i="2"/>
  <c r="F19" i="2"/>
  <c r="C17" i="2"/>
  <c r="C30" i="2" s="1"/>
  <c r="F17" i="2"/>
  <c r="E17" i="2"/>
  <c r="D30" i="2"/>
  <c r="S377" i="1"/>
  <c r="T377" i="1" s="1"/>
  <c r="U377" i="1" s="1"/>
  <c r="V377" i="1" s="1"/>
  <c r="W377" i="1" s="1"/>
  <c r="U340" i="1"/>
  <c r="U354" i="1" s="1"/>
  <c r="Q340" i="1"/>
  <c r="Z280" i="1"/>
  <c r="AB351" i="1"/>
  <c r="X351" i="1"/>
  <c r="AB193" i="1"/>
  <c r="AB345" i="1"/>
  <c r="AB341" i="1" s="1"/>
  <c r="X193" i="1"/>
  <c r="X345" i="1"/>
  <c r="Y338" i="1"/>
  <c r="Y331" i="1"/>
  <c r="Y330" i="1" s="1"/>
  <c r="Y3" i="1"/>
  <c r="Y2" i="1" s="1"/>
  <c r="X341" i="1"/>
  <c r="T340" i="1"/>
  <c r="T354" i="1" s="1"/>
  <c r="Y280" i="1"/>
  <c r="AA351" i="1"/>
  <c r="AA345" i="1"/>
  <c r="AA193" i="1"/>
  <c r="X123" i="1"/>
  <c r="Z91" i="1"/>
  <c r="AB337" i="1"/>
  <c r="X337" i="1"/>
  <c r="AA341" i="1"/>
  <c r="W340" i="1"/>
  <c r="W354" i="1" s="1"/>
  <c r="S340" i="1"/>
  <c r="S354" i="1" s="1"/>
  <c r="R354" i="1"/>
  <c r="AB280" i="1"/>
  <c r="AB123" i="1" s="1"/>
  <c r="X280" i="1"/>
  <c r="Z351" i="1"/>
  <c r="Z345" i="1"/>
  <c r="Z193" i="1"/>
  <c r="AA73" i="1"/>
  <c r="AA338" i="1" s="1"/>
  <c r="Z73" i="1"/>
  <c r="Z338" i="1" s="1"/>
  <c r="AA331" i="1"/>
  <c r="AA330" i="1" s="1"/>
  <c r="Z341" i="1"/>
  <c r="V340" i="1"/>
  <c r="V354" i="1" s="1"/>
  <c r="R340" i="1"/>
  <c r="Q354" i="1"/>
  <c r="AA280" i="1"/>
  <c r="AA123" i="1" s="1"/>
  <c r="Y345" i="1"/>
  <c r="Y341" i="1" s="1"/>
  <c r="Y193" i="1"/>
  <c r="Y123" i="1" s="1"/>
  <c r="Z123" i="1"/>
  <c r="AA356" i="1"/>
  <c r="AA355" i="1" s="1"/>
  <c r="AB91" i="1"/>
  <c r="AB73" i="1" s="1"/>
  <c r="X91" i="1"/>
  <c r="X73" i="1" s="1"/>
  <c r="AA337" i="1"/>
  <c r="Z337" i="1"/>
  <c r="Z331" i="1"/>
  <c r="Z330" i="1" s="1"/>
  <c r="Z3" i="1"/>
  <c r="Z2" i="1" s="1"/>
  <c r="X316" i="1"/>
  <c r="X357" i="1" s="1"/>
  <c r="X355" i="1" s="1"/>
  <c r="T316" i="1"/>
  <c r="T357" i="1" s="1"/>
  <c r="T355" i="1" s="1"/>
  <c r="W316" i="1"/>
  <c r="W357" i="1" s="1"/>
  <c r="W355" i="1" s="1"/>
  <c r="S316" i="1"/>
  <c r="S357" i="1" s="1"/>
  <c r="S355" i="1" s="1"/>
  <c r="V316" i="1"/>
  <c r="V357" i="1" s="1"/>
  <c r="V355" i="1" s="1"/>
  <c r="R316" i="1"/>
  <c r="R357" i="1" s="1"/>
  <c r="R355" i="1" s="1"/>
  <c r="U316" i="1"/>
  <c r="U357" i="1" s="1"/>
  <c r="U355" i="1" s="1"/>
  <c r="Q316" i="1"/>
  <c r="Q357" i="1" s="1"/>
  <c r="Q355" i="1" s="1"/>
  <c r="E30" i="2" l="1"/>
  <c r="F30" i="2"/>
  <c r="AB340" i="1"/>
  <c r="AB363" i="1"/>
  <c r="T360" i="1"/>
  <c r="T361" i="1"/>
  <c r="X338" i="1"/>
  <c r="X329" i="1" s="1"/>
  <c r="X354" i="1" s="1"/>
  <c r="X3" i="1"/>
  <c r="X2" i="1" s="1"/>
  <c r="S360" i="1"/>
  <c r="S361" i="1"/>
  <c r="AB338" i="1"/>
  <c r="AB329" i="1" s="1"/>
  <c r="AB354" i="1" s="1"/>
  <c r="AB3" i="1"/>
  <c r="AB2" i="1" s="1"/>
  <c r="Y340" i="1"/>
  <c r="Y363" i="1"/>
  <c r="V360" i="1"/>
  <c r="V361" i="1"/>
  <c r="W360" i="1"/>
  <c r="W361" i="1"/>
  <c r="X340" i="1"/>
  <c r="X363" i="1"/>
  <c r="X377" i="1" s="1"/>
  <c r="U360" i="1"/>
  <c r="U361" i="1"/>
  <c r="Z329" i="1"/>
  <c r="Z362" i="1"/>
  <c r="AA329" i="1"/>
  <c r="AA362" i="1"/>
  <c r="AA3" i="1"/>
  <c r="AA2" i="1" s="1"/>
  <c r="Q360" i="1"/>
  <c r="Q375" i="1" s="1"/>
  <c r="Q361" i="1"/>
  <c r="Q374" i="1"/>
  <c r="Z340" i="1"/>
  <c r="Z363" i="1"/>
  <c r="R360" i="1"/>
  <c r="R375" i="1" s="1"/>
  <c r="R361" i="1"/>
  <c r="R374" i="1"/>
  <c r="S374" i="1" s="1"/>
  <c r="T374" i="1" s="1"/>
  <c r="U374" i="1" s="1"/>
  <c r="V374" i="1" s="1"/>
  <c r="W374" i="1" s="1"/>
  <c r="AA340" i="1"/>
  <c r="AA363" i="1"/>
  <c r="Y329" i="1"/>
  <c r="Y354" i="1" s="1"/>
  <c r="Y362" i="1"/>
  <c r="Y376" i="1" s="1"/>
  <c r="X374" i="1" l="1"/>
  <c r="X360" i="1"/>
  <c r="X361" i="1"/>
  <c r="AB360" i="1"/>
  <c r="AB361" i="1"/>
  <c r="Z354" i="1"/>
  <c r="Y377" i="1"/>
  <c r="Y360" i="1"/>
  <c r="Y361" i="1"/>
  <c r="Y374" i="1"/>
  <c r="S375" i="1"/>
  <c r="AA354" i="1"/>
  <c r="T375" i="1"/>
  <c r="U375" i="1" s="1"/>
  <c r="V375" i="1" s="1"/>
  <c r="W375" i="1" s="1"/>
  <c r="AA360" i="1" l="1"/>
  <c r="AA361" i="1"/>
  <c r="X375" i="1"/>
  <c r="Y375" i="1" s="1"/>
  <c r="Z360" i="1"/>
  <c r="Z361" i="1"/>
  <c r="J24" i="2" l="1"/>
  <c r="I24" i="2"/>
  <c r="K24" i="2"/>
  <c r="I26" i="2"/>
  <c r="H25" i="2"/>
  <c r="J26" i="2"/>
  <c r="K26" i="2"/>
  <c r="K27" i="2"/>
  <c r="I27" i="2"/>
  <c r="J23" i="2"/>
  <c r="I23" i="2"/>
  <c r="K23" i="2"/>
  <c r="J20" i="2" l="1"/>
  <c r="K20" i="2"/>
  <c r="I20" i="2"/>
  <c r="N20" i="2"/>
  <c r="P20" i="2" s="1"/>
  <c r="I25" i="2"/>
  <c r="K25" i="2"/>
  <c r="J25" i="2"/>
  <c r="H14" i="2" l="1"/>
  <c r="I15" i="2"/>
  <c r="I14" i="2" s="1"/>
  <c r="J15" i="2"/>
  <c r="K15" i="2"/>
  <c r="J21" i="2" l="1"/>
  <c r="I21" i="2"/>
  <c r="K21" i="2"/>
  <c r="H19" i="2"/>
  <c r="J14" i="2"/>
  <c r="K14" i="2"/>
  <c r="K29" i="2"/>
  <c r="J29" i="2"/>
  <c r="I29" i="2"/>
  <c r="J22" i="2"/>
  <c r="I22" i="2"/>
  <c r="K22" i="2"/>
  <c r="I19" i="2" l="1"/>
  <c r="I17" i="2" s="1"/>
  <c r="J19" i="2"/>
  <c r="K19" i="2"/>
  <c r="H17" i="2"/>
  <c r="J17" i="2" l="1"/>
  <c r="K17" i="2"/>
  <c r="H30" i="2"/>
  <c r="I30" i="2" l="1"/>
  <c r="K30" i="2"/>
  <c r="J30" i="2"/>
</calcChain>
</file>

<file path=xl/sharedStrings.xml><?xml version="1.0" encoding="utf-8"?>
<sst xmlns="http://schemas.openxmlformats.org/spreadsheetml/2006/main" count="804" uniqueCount="725">
  <si>
    <t>GASTO PROGRAMABLE ACUMULADO</t>
  </si>
  <si>
    <t>6,2,4,0,0,0,0</t>
  </si>
  <si>
    <t>INGRESOS PROPIOS ACUMULADO</t>
  </si>
  <si>
    <t>6,2,3,0,0,0,0</t>
  </si>
  <si>
    <t>BALANCE PRIMARIO ACUMULADO</t>
  </si>
  <si>
    <t>6,2,2,0,0,0,0</t>
  </si>
  <si>
    <t>BALANCE FINANCIERO TOTAL ACUMULADO</t>
  </si>
  <si>
    <t>6,2,1,0,0,0,0</t>
  </si>
  <si>
    <t>RESULTADOS ACUMULADOS</t>
  </si>
  <si>
    <t>6,2,0,0,0,0,0</t>
  </si>
  <si>
    <t>DISPONIBILIDAD FINAL</t>
  </si>
  <si>
    <t>6,3,2,0,0,0,0</t>
  </si>
  <si>
    <t>DISPONIBILIDAD INICIAL</t>
  </si>
  <si>
    <t>6,3,1,0,0,0,0</t>
  </si>
  <si>
    <t>DISPONIBILIDAD CONTABLE</t>
  </si>
  <si>
    <t>6,3,0,0,0,0,0</t>
  </si>
  <si>
    <t>INVERSIÓN FÍSICA CON RECURSOS PRESUPUESTARIOS</t>
  </si>
  <si>
    <t>6,1,2,0,0,0,0</t>
  </si>
  <si>
    <t>INVERSIÓN FÍSICA CON RECURSOS PROPIOS</t>
  </si>
  <si>
    <t>6,1,1,0,0,0,0</t>
  </si>
  <si>
    <t>PARTIDAS INFORMATIVAS</t>
  </si>
  <si>
    <t>6,0,0,0,0,0,0</t>
  </si>
  <si>
    <t>OPERACIONES AJENAS NETAS RECUPERABLES</t>
  </si>
  <si>
    <t>5,1,10,2,0,0,0</t>
  </si>
  <si>
    <t>OPERACIONES AJENAS NETAS DE TERCEROS</t>
  </si>
  <si>
    <t>5,1,10,1,0,0,0</t>
  </si>
  <si>
    <t>OPERACIONES AJENAS NETAS</t>
  </si>
  <si>
    <t>5,1,10,0,0,0,0</t>
  </si>
  <si>
    <t>GASTO PROGRAMABLE</t>
  </si>
  <si>
    <t>5,1,9,0,0,0,0</t>
  </si>
  <si>
    <t>INGRESOS PROPIOS</t>
  </si>
  <si>
    <t>5,1,8,0,0,0,0</t>
  </si>
  <si>
    <t>BALANCE ANTES DE SUBSIDIOS Y TRANSFERENCIAS</t>
  </si>
  <si>
    <t>5,1,7,0,0,0,0</t>
  </si>
  <si>
    <t>BALANCE PRIMARIO</t>
  </si>
  <si>
    <t>5,1,6,0,0,0,0</t>
  </si>
  <si>
    <t>RETIRO DEL PATRIMONIO INVERTIDO DE LA NACIÓN</t>
  </si>
  <si>
    <t>5,1,5,4,0,0,0</t>
  </si>
  <si>
    <t>DISCREPANCIA ESTADÍSTICA</t>
  </si>
  <si>
    <t>5,1,5,3,0,0,0</t>
  </si>
  <si>
    <t>VARIACIÓN DE DISPONIBILIDADES</t>
  </si>
  <si>
    <t>5,1,5,2,0,0,0</t>
  </si>
  <si>
    <t>ENDEUDAMIENTO NETO</t>
  </si>
  <si>
    <t>5,1,5,1,0,0,0</t>
  </si>
  <si>
    <t>FINANCIAMIENTO NETO TOTAL</t>
  </si>
  <si>
    <t>5,1,5,0,0,0,0</t>
  </si>
  <si>
    <t>BALANCE FINANCIERO</t>
  </si>
  <si>
    <t>5,1,4,0,0,0,0</t>
  </si>
  <si>
    <t>ENTEROS A LA TESOFE</t>
  </si>
  <si>
    <t>5,1,3,0,0,0,0</t>
  </si>
  <si>
    <t>OTROS GASTOS</t>
  </si>
  <si>
    <t>5,1,2,8,0,0,0</t>
  </si>
  <si>
    <t>EGRESOS POR OPERACIONES AJENAS</t>
  </si>
  <si>
    <t>5,1,2,7,0,0,0</t>
  </si>
  <si>
    <t>COSTO FINANCIERO</t>
  </si>
  <si>
    <t>5,1,2,6,1,0,0</t>
  </si>
  <si>
    <t>COSTO FINANCIERO NETO</t>
  </si>
  <si>
    <t>5,1,2,6,0,0,0</t>
  </si>
  <si>
    <t>OTROS DE INVERSIÓN FÍSICA</t>
  </si>
  <si>
    <t>5,1,2,4,0,0,0</t>
  </si>
  <si>
    <t>INVERSIÓN FINANCIERA</t>
  </si>
  <si>
    <t>5,1,2,3,0,0,0</t>
  </si>
  <si>
    <t>INVERSIÓN FÍSICA</t>
  </si>
  <si>
    <t>5,1,2,2,0,0,0</t>
  </si>
  <si>
    <t>OTROS GASTOS CORRIENTES</t>
  </si>
  <si>
    <t>5,1,2,1,5,0,0</t>
  </si>
  <si>
    <t>PENSIONES</t>
  </si>
  <si>
    <t>5,1,2,1,3,0,0</t>
  </si>
  <si>
    <t>GASTO DE OPERACIÓN</t>
  </si>
  <si>
    <t>5,1,2,1,2,0,0</t>
  </si>
  <si>
    <t>SERVICIOS PERSONALES</t>
  </si>
  <si>
    <t>5,1,2,1,1,0,0</t>
  </si>
  <si>
    <t>GASTO CORRIENTE</t>
  </si>
  <si>
    <t>5,1,2,1,0,0,0</t>
  </si>
  <si>
    <t>GASTO TOTAL</t>
  </si>
  <si>
    <t>5,1,2,0,0,0,0</t>
  </si>
  <si>
    <t>OTROS INGRESOS</t>
  </si>
  <si>
    <t>5,1,1,4,0,0,0</t>
  </si>
  <si>
    <t>SUBSIDIOS Y TRANSFERENCIAS NETOS DEL GOBIERNO FEDERAL</t>
  </si>
  <si>
    <t>5,1,1,3,0,0,0</t>
  </si>
  <si>
    <t>INGRESOS POR OPERACIONES AJENAS</t>
  </si>
  <si>
    <t>5,1,1,2,0,0,0</t>
  </si>
  <si>
    <t>VENTA DE INVERSIONES</t>
  </si>
  <si>
    <t>5,1,1,1,4,0,0</t>
  </si>
  <si>
    <t>OTROS DIVERSOS</t>
  </si>
  <si>
    <t>5,1,1,1,3,2,0</t>
  </si>
  <si>
    <t>PRODUCTOS FINANCIEROS</t>
  </si>
  <si>
    <t>5,1,1,1,3,1,0</t>
  </si>
  <si>
    <t>INGRESOS DIVERSOS</t>
  </si>
  <si>
    <t>5,1,1,1,3,0,0</t>
  </si>
  <si>
    <t>VENTA NETA DE SERVICIOS</t>
  </si>
  <si>
    <t>5,1,1,1,2,0,0</t>
  </si>
  <si>
    <t>VENTA NETA DE BIENES</t>
  </si>
  <si>
    <t>5,1,1,1,1,0,0</t>
  </si>
  <si>
    <t>INGRESOS CORRIENTES Y DE CAPITAL</t>
  </si>
  <si>
    <t>5,1,1,1,0,0,0</t>
  </si>
  <si>
    <t>INGRESOS TOTALES</t>
  </si>
  <si>
    <t>5,1,1,0,0,0,0</t>
  </si>
  <si>
    <t>RESULTADOS DEL SECTOR PARAESTATAL NO FINANCIERO</t>
  </si>
  <si>
    <t>5,1,0,0,0,0,0</t>
  </si>
  <si>
    <t>4,7,0,0,0,0,0</t>
  </si>
  <si>
    <t>4,5,0,0,0,0,0</t>
  </si>
  <si>
    <t>OPERACIONES EN TRÁNSITO</t>
  </si>
  <si>
    <t>4,2,0,0,0,0,0</t>
  </si>
  <si>
    <t>OTROS</t>
  </si>
  <si>
    <t>4,1,50,0,0,0,0</t>
  </si>
  <si>
    <t>REVALUACIÓN POR TIPO DE CAMBIO</t>
  </si>
  <si>
    <t>4,1,1,6,0,0,0</t>
  </si>
  <si>
    <t>REVALUACIÓN DE SALDOS DE DISPONIBILIDADES</t>
  </si>
  <si>
    <t>4,1,1,0,0,0,0</t>
  </si>
  <si>
    <t>AJUSTES</t>
  </si>
  <si>
    <t>4,0,0,0,0,0,0</t>
  </si>
  <si>
    <t>DISPONIBILIDAD EXTERNA</t>
  </si>
  <si>
    <t>3,2,2,0,0,0,0</t>
  </si>
  <si>
    <t>MONEDA EXTRANJERA</t>
  </si>
  <si>
    <t>3,2,1,2,0,0,0</t>
  </si>
  <si>
    <t>MONEDA NACIONAL</t>
  </si>
  <si>
    <t>3,2,1,1,0,0,0</t>
  </si>
  <si>
    <t>DISPONIBILIDAD INTERNA</t>
  </si>
  <si>
    <t>3,2,1,0,0,0,0</t>
  </si>
  <si>
    <t>SALDO FINAL DE DISPONIBILIDADES</t>
  </si>
  <si>
    <t>3,2,0,0,0,0,0</t>
  </si>
  <si>
    <t>3,1,2,0,0,0,0</t>
  </si>
  <si>
    <t>3,1,1,2,0,0,0</t>
  </si>
  <si>
    <t>3,1,1,1,0,0,0</t>
  </si>
  <si>
    <t>3,1,1,0,0,0,0</t>
  </si>
  <si>
    <t>SALDO INICIAL DE DISPONIBILIDADES</t>
  </si>
  <si>
    <t>3,1,0,0,0,0,0</t>
  </si>
  <si>
    <t>DISPONIBILIDADES FINANCIERAS Y POSICIÓN LÍQUIDA</t>
  </si>
  <si>
    <t>3,0,0,0,0,0,0</t>
  </si>
  <si>
    <t>AMORTIZACIÓN DE LA DEUDA EXTERNA</t>
  </si>
  <si>
    <t>2,5,1,2,0,0,0</t>
  </si>
  <si>
    <t>AMORTIZACIÓN DE LA DEUDA INTERNA</t>
  </si>
  <si>
    <t>2,5,1,1,0,0,0</t>
  </si>
  <si>
    <t>AMORTIZACIÓN DE LA DEUDA</t>
  </si>
  <si>
    <t>2,5,1,0,0,0,0</t>
  </si>
  <si>
    <t>AMORTIZACIÓN DE LA DEUDA PÚBLICA Y OTROS FINANCIAMIENTOS</t>
  </si>
  <si>
    <t>2,5,0,0,0,0,0</t>
  </si>
  <si>
    <t>CAPITAL</t>
  </si>
  <si>
    <t>2,6,2,3,2,0,0</t>
  </si>
  <si>
    <t>CORRIENTES</t>
  </si>
  <si>
    <t>2,6,2,3,1,0,0</t>
  </si>
  <si>
    <t>REINTEGROS DE APOYOS DEL RAMO</t>
  </si>
  <si>
    <t>2,6,2,3,0,0,0</t>
  </si>
  <si>
    <t>2,6,2,2,2,0,0</t>
  </si>
  <si>
    <t>2,6,2,2,1,0,0</t>
  </si>
  <si>
    <t>REINTEGROS AL PRESUPUESTO</t>
  </si>
  <si>
    <t>2,6,2,2,0,0,0</t>
  </si>
  <si>
    <t>REINTEGROS AL PRESUPUESTO Y DE APOYOS</t>
  </si>
  <si>
    <t>2,6,2,0,0,0,0</t>
  </si>
  <si>
    <t>OTROS COMPENSADOS EN INGRESOS PROPIOS</t>
  </si>
  <si>
    <t>2,6,1,50,0,0,0</t>
  </si>
  <si>
    <t>EXTERNO</t>
  </si>
  <si>
    <t>2,6,1,9,2,0,0</t>
  </si>
  <si>
    <t>INTERNO</t>
  </si>
  <si>
    <t>2,6,1,9,1,0,0</t>
  </si>
  <si>
    <t>OTROS COSTOS DE SERVICIOS</t>
  </si>
  <si>
    <t>2,6,1,9,0,0,0</t>
  </si>
  <si>
    <t>2,6,1,8,2,0,0</t>
  </si>
  <si>
    <t>2,6,1,8,1,0,0</t>
  </si>
  <si>
    <t>OTROS COSTOS DE BIENES</t>
  </si>
  <si>
    <t>2,6,1,8,0,0,0</t>
  </si>
  <si>
    <t>COORDINACIÓN FISCAL</t>
  </si>
  <si>
    <t>2,6,1,7,3,0,0</t>
  </si>
  <si>
    <t>EXTRAORDINARIOS A LA TESOFE</t>
  </si>
  <si>
    <t>2,6,1,7,2,0,0</t>
  </si>
  <si>
    <t>ORDINARIOS A LA TESOFE</t>
  </si>
  <si>
    <t>2,6,1,7,1,0,0</t>
  </si>
  <si>
    <t>ENTEROS A LA FEDERACIÓN</t>
  </si>
  <si>
    <t>2,6,1,7,0,0,0</t>
  </si>
  <si>
    <t>OTRAS CONTRIBUCIONES</t>
  </si>
  <si>
    <t>2,6,1,6,50,0,0</t>
  </si>
  <si>
    <t>INDIRECTAS</t>
  </si>
  <si>
    <t>2,6,1,6,2,0,0</t>
  </si>
  <si>
    <t>DIRECTAS</t>
  </si>
  <si>
    <t>2,6,1,6,1,0,0</t>
  </si>
  <si>
    <t>CONTRIBUCIONES</t>
  </si>
  <si>
    <t>2,6,1,6,0,0,0</t>
  </si>
  <si>
    <t>COMISIONES</t>
  </si>
  <si>
    <t>2,6,1,4,0,0,0</t>
  </si>
  <si>
    <t>PREMIOS</t>
  </si>
  <si>
    <t>2,6,1,3,0,0,0</t>
  </si>
  <si>
    <t>EN INGRESOS PROPIOS</t>
  </si>
  <si>
    <t>2,6,1,0,0,0,0</t>
  </si>
  <si>
    <t>GASTOS COMPENSADOS EN INGRESOS</t>
  </si>
  <si>
    <t>2,6,0,0,0,0,0</t>
  </si>
  <si>
    <t>OTRAS EROGACIONES RECUPERABLES</t>
  </si>
  <si>
    <t>2,2,9,6,0,0,0</t>
  </si>
  <si>
    <t>IVA (TASA CERO)</t>
  </si>
  <si>
    <t>2,2,9,5,0,0,0</t>
  </si>
  <si>
    <t>DEPÓSITOS EN GARANTÍA</t>
  </si>
  <si>
    <t>2,2,9,4,0,0,0</t>
  </si>
  <si>
    <t>PAGO DE JUBILACIONES A CARGO DEL IMSS</t>
  </si>
  <si>
    <t>2,2,9,3,0,0,0</t>
  </si>
  <si>
    <t>PAGO DE INCAPACIDADES A CARGO DEL IMSS</t>
  </si>
  <si>
    <t>2,2,9,2,0,0,0</t>
  </si>
  <si>
    <t>OTROS PRÉSTAMOS</t>
  </si>
  <si>
    <t>2,2,9,1,4,0,0</t>
  </si>
  <si>
    <t>AL FONDO HABITACIONAL</t>
  </si>
  <si>
    <t>2,2,9,1,3,0,0</t>
  </si>
  <si>
    <t>AL PERSONAL</t>
  </si>
  <si>
    <t>2,2,9,1,2,0,0</t>
  </si>
  <si>
    <t>AL SINDICATO</t>
  </si>
  <si>
    <t>2,2,9,1,1,0,0</t>
  </si>
  <si>
    <t>PRÉSTAMOS</t>
  </si>
  <si>
    <t>2,2,9,1,0,0,0</t>
  </si>
  <si>
    <t>EROGACIONES RECUPERABLES</t>
  </si>
  <si>
    <t>2,2,9,0,0,0,0</t>
  </si>
  <si>
    <t>OTROS GASTOS POR CUENTA DE TERCEROS</t>
  </si>
  <si>
    <t>2,1,8,8,0,0,0</t>
  </si>
  <si>
    <t>ENTERO DE RETENCIONES A CONTRATISTAS</t>
  </si>
  <si>
    <t>2,1,8,7,0,0,0</t>
  </si>
  <si>
    <t>DEVOLUCIÓN DE DEPÓSITOS RECIBIDOS EN GARANTÍA</t>
  </si>
  <si>
    <t>2,1,8,6,0,0,0</t>
  </si>
  <si>
    <t>OTROS RECURSOS FISCALES</t>
  </si>
  <si>
    <t>2,1,8,5,2,0,0</t>
  </si>
  <si>
    <t>DE INTERESES GANADOS POR DEPÓSITOS</t>
  </si>
  <si>
    <t>2,1,8,5,1,0,0</t>
  </si>
  <si>
    <t>ENTERO DE RECURSOS FISCALES</t>
  </si>
  <si>
    <t>2,1,8,5,0,0,0</t>
  </si>
  <si>
    <t>OTROS DESCUENTOS</t>
  </si>
  <si>
    <t>2,1,8,4,3,0,0</t>
  </si>
  <si>
    <t>APORTACIONES A FONDOS DE RETIRO</t>
  </si>
  <si>
    <t>2,1,8,4,2,0,0</t>
  </si>
  <si>
    <t>APORTACIONES VOLUNTARIAS AL SAR</t>
  </si>
  <si>
    <t>2,1,8,4,1,0,0</t>
  </si>
  <si>
    <t>ENTEROS A FONDOS DE RETIRO DE LOS TRABAJADORES</t>
  </si>
  <si>
    <t>2,1,8,4,0,0,0</t>
  </si>
  <si>
    <t>OTROS DESCUENTOS AL PERSONAL</t>
  </si>
  <si>
    <t>2,1,8,3,5,0,0</t>
  </si>
  <si>
    <t>PENSIÓN ALIMENTICIA</t>
  </si>
  <si>
    <t>2,1,8,3,4,0,0</t>
  </si>
  <si>
    <t>FONDO DE AHORRO APORTACIÓN PERSONAL</t>
  </si>
  <si>
    <t>2,1,8,3,3,0,0</t>
  </si>
  <si>
    <t>SEGURO COLECTIVO</t>
  </si>
  <si>
    <t>2,1,8,3,2,0,0</t>
  </si>
  <si>
    <t>CUOTAS SINDICALES</t>
  </si>
  <si>
    <t>2,1,8,3,1,0,0</t>
  </si>
  <si>
    <t>ENTERO DE LAS RETENCIONES RELATIVAS AL PERSONAL</t>
  </si>
  <si>
    <t>2,1,8,3,0,0,0</t>
  </si>
  <si>
    <t>OTRAS APORTACIONES</t>
  </si>
  <si>
    <t>2,1,8,2,3,0,0</t>
  </si>
  <si>
    <t>APORTACIONES A INFONAVIT Y FOVISSSTE</t>
  </si>
  <si>
    <t>2,1,8,2,2,0,0</t>
  </si>
  <si>
    <t>CUOTAS DE IMSS E ISSSTE</t>
  </si>
  <si>
    <t>2,1,8,2,1,0,0</t>
  </si>
  <si>
    <t>ENTERO DE APORTACIONES A SEG. SOCIAL Y VIVIENDA</t>
  </si>
  <si>
    <t>2,1,8,2,0,0,0</t>
  </si>
  <si>
    <t>OTROS IMPUESTOS O DERECHOS</t>
  </si>
  <si>
    <t>2,1,8,1,6,0,0</t>
  </si>
  <si>
    <t>ISR 10% SOBRE ARRENDAMIENTO</t>
  </si>
  <si>
    <t>2,1,8,1,5,0,0</t>
  </si>
  <si>
    <t>ISR 10% SOBRE HONORARIOS</t>
  </si>
  <si>
    <t>2,1,8,1,4,0,0</t>
  </si>
  <si>
    <t>IMPUESTO SOBRE PRODUCTOS DEL TRABAJO (ISPT)</t>
  </si>
  <si>
    <t>2,1,8,1,3,0,0</t>
  </si>
  <si>
    <t>IEPS</t>
  </si>
  <si>
    <t>2,1,8,1,2,0,0</t>
  </si>
  <si>
    <t>IVA</t>
  </si>
  <si>
    <t>2,1,8,1,1,0,0</t>
  </si>
  <si>
    <t>ENTERO DE IMPUESTOS</t>
  </si>
  <si>
    <t>2,1,8,1,0,0,0</t>
  </si>
  <si>
    <t>GASTO POR CUENTA DE TERCEROS</t>
  </si>
  <si>
    <t>2,1,8,0,0,0,0</t>
  </si>
  <si>
    <t>DE CAPITAL</t>
  </si>
  <si>
    <t>2,3,9,2,0,0,0</t>
  </si>
  <si>
    <t>2,3,9,1,0,0,0</t>
  </si>
  <si>
    <t>TRANSFERENCIAS AL EXTERIOR</t>
  </si>
  <si>
    <t>2,3,9,0,0,0,0</t>
  </si>
  <si>
    <t>2,3,8,2,0,0,0</t>
  </si>
  <si>
    <t>2,3,8,1,0,0,0</t>
  </si>
  <si>
    <t>DONATIVOS</t>
  </si>
  <si>
    <t>2,3,8,0,0,0,0</t>
  </si>
  <si>
    <t>APORTACIONES A MANDATOS DE CAPITAL</t>
  </si>
  <si>
    <t>2,3,6,1,2,2,0</t>
  </si>
  <si>
    <t>APORTACIONES A MANDATOS CORRIENTES</t>
  </si>
  <si>
    <t>2,3,6,1,2,1,0</t>
  </si>
  <si>
    <t>APORTACIONES A MANDATOS</t>
  </si>
  <si>
    <t>2,3,6,1,2,0,0</t>
  </si>
  <si>
    <t>APORTACIONES A FIDEICOMISOS CAPITAL</t>
  </si>
  <si>
    <t>2,3,6,1,1,2,0</t>
  </si>
  <si>
    <t>APORTACIONES A FIDEICOMISOS CORRIENTES</t>
  </si>
  <si>
    <t>2,3,6,1,1,1,0</t>
  </si>
  <si>
    <t>APORTACIONES A FIDEICOMISOS</t>
  </si>
  <si>
    <t>2,3,6,1,1,0,0</t>
  </si>
  <si>
    <t>OTRAS PENSIONES Y JUBILACIONES</t>
  </si>
  <si>
    <t>2,3,5,3,3,0,0</t>
  </si>
  <si>
    <t>PRESTACIONES ECONÓMICAS DISTINTAS DE PENSIONES Y JUBILACIONES</t>
  </si>
  <si>
    <t>2,3,5,3,2,0,0</t>
  </si>
  <si>
    <t>PENSIONES PROVISIONALES Y TEMPORALES</t>
  </si>
  <si>
    <t>2,3,5,2,4,2,0</t>
  </si>
  <si>
    <t>SUBSIDIOS, AYUDAS E INDEMNIZACIONES</t>
  </si>
  <si>
    <t>2,3,5,2,4,1,0</t>
  </si>
  <si>
    <t>PRESTACIONES ECONÓMICAS DISTINTAS DE JUBILACIONES</t>
  </si>
  <si>
    <t>2,3,5,2,4,0,0</t>
  </si>
  <si>
    <t>TRANSFERENCIAS PARA EL PAGO DE PENSIONES Y JUBILACIONES</t>
  </si>
  <si>
    <t>2,3,5,2,3,0,0</t>
  </si>
  <si>
    <t>PAGO DE PENSIONES Y JUBILACIONES CONTRACTUALES</t>
  </si>
  <si>
    <t>2,3,5,2,2,0,0</t>
  </si>
  <si>
    <t xml:space="preserve">JUBILACIONES </t>
  </si>
  <si>
    <t>2,3,5,2,0,0,0</t>
  </si>
  <si>
    <t>2,3,5,1,0,0,0</t>
  </si>
  <si>
    <t>PENSIONES Y JUBILACIONES</t>
  </si>
  <si>
    <t>2,3,5,0,0,0,0</t>
  </si>
  <si>
    <t>2,3,4,2,0,0,0</t>
  </si>
  <si>
    <t>2,3,4,1,0,0,0</t>
  </si>
  <si>
    <t>AYUDAS SOCIALES</t>
  </si>
  <si>
    <t>2,3,4,0,0,0,0</t>
  </si>
  <si>
    <t>OTROS SUBSIDIOS Y SUBVENCIONES DE CAPITAL</t>
  </si>
  <si>
    <t>2,3,3,2,7,50,0</t>
  </si>
  <si>
    <t>SUBSIDIOS A LA DISTRIBUCIÓN</t>
  </si>
  <si>
    <t>2,3,3,2,7,3,0</t>
  </si>
  <si>
    <t>SUBSIDIOS A FIDEICOMISOS PRIVADOS Y ESTATALES</t>
  </si>
  <si>
    <t>2,3,3,2,7,2,0</t>
  </si>
  <si>
    <t>SUBSIDIOS PARA CAPACITACIÓN Y BECAS</t>
  </si>
  <si>
    <t>2,3,3,2,7,1,0</t>
  </si>
  <si>
    <t>2,3,3,2,7,0,0</t>
  </si>
  <si>
    <t>SUBVENCIONES AL CONSUMO</t>
  </si>
  <si>
    <t>2,3,3,2,5,0,0</t>
  </si>
  <si>
    <t>SUBSIDIOS A LA VIVIENDA</t>
  </si>
  <si>
    <t>2,3,3,2,4,0,0</t>
  </si>
  <si>
    <t>SUBSIDIOS A LA PRESTACIÓN DE SERVICIOS PÚBLICOS</t>
  </si>
  <si>
    <t>2,3,3,2,3,0,0</t>
  </si>
  <si>
    <t>SUBSIDIOS A LA INVERSIÓN</t>
  </si>
  <si>
    <t>2,3,3,2,2,0,0</t>
  </si>
  <si>
    <t>SUBSIDIOS A LA PRODUCCIÓN</t>
  </si>
  <si>
    <t>2,3,3,2,1,0,0</t>
  </si>
  <si>
    <t>SUBSIDIOS Y SUBVENCIONES DE CAPITAL</t>
  </si>
  <si>
    <t>2,3,3,2,0,0,0</t>
  </si>
  <si>
    <t>OTROS SUBSIDIOS Y SUBVENCIONES CORRIENTES</t>
  </si>
  <si>
    <t>2,3,3,1,8,50,0</t>
  </si>
  <si>
    <t>2,3,3,1,8,2,0</t>
  </si>
  <si>
    <t>2,3,3,1,8,1,0</t>
  </si>
  <si>
    <t>2,3,3,1,8,0,0</t>
  </si>
  <si>
    <t>2,3,3,1,6,0,0</t>
  </si>
  <si>
    <t>2,3,3,1,5,0,0</t>
  </si>
  <si>
    <t>SUBSIDIOS PARA CUBRIR DIFERENCIAS DE TASAS DE INTERÉS</t>
  </si>
  <si>
    <t>2,3,3,1,4,0,0</t>
  </si>
  <si>
    <t>2,3,3,1,3,0,0</t>
  </si>
  <si>
    <t>2,3,3,1,2,0,0</t>
  </si>
  <si>
    <t>2,3,3,1,1,0,0</t>
  </si>
  <si>
    <t>SUBSIDIOS Y SUBVENCIONES  CORRIENTES</t>
  </si>
  <si>
    <t>2,3,3,1,0,0,0</t>
  </si>
  <si>
    <t>SUBSIDIOS Y SUBVENCIONES</t>
  </si>
  <si>
    <t>2,3,3,0,0,0,0</t>
  </si>
  <si>
    <t>OTROS INTERESES DE LA DEUDA PÚBLICA</t>
  </si>
  <si>
    <t>2,4,1,1,50,0,0</t>
  </si>
  <si>
    <t>COSTO POR COBERTURAS</t>
  </si>
  <si>
    <t>2,4,1,1,4,0,0</t>
  </si>
  <si>
    <t>GASTOS DE LA DEUDA EXTERNA</t>
  </si>
  <si>
    <t>2,4,1,1,3,2,0</t>
  </si>
  <si>
    <t>GASTOS DE LA DEUDA INTERNA</t>
  </si>
  <si>
    <t>2,4,1,1,3,1,0</t>
  </si>
  <si>
    <t>GASTOS DE LA DEUDA</t>
  </si>
  <si>
    <t>2,4,1,1,3,0,0</t>
  </si>
  <si>
    <t>COMISIONES DE LA DEUDA EXTERNA</t>
  </si>
  <si>
    <t>2,4,1,1,2,2,0</t>
  </si>
  <si>
    <t>COMISIONES DE LA DEUDA INTERNA</t>
  </si>
  <si>
    <t>2,4,1,1,2,1,0</t>
  </si>
  <si>
    <t>COMISIONES DE LA DEUDA</t>
  </si>
  <si>
    <t>2,4,1,1,2,0,0</t>
  </si>
  <si>
    <t>INTERESES DERIVADOS DE LA COLOCACIÓN DE TÍTULOS Y VALORES EN EL EXTERIOR</t>
  </si>
  <si>
    <t>2,4,1,1,1,7,0</t>
  </si>
  <si>
    <t>INTERESES DE LA DEUDA EXTERNA CON INSTITUCIONES DE CRÉDITO</t>
  </si>
  <si>
    <t>2,4,1,1,1,4,0</t>
  </si>
  <si>
    <t>INTERESES DE LA DEUDA INTERNA CON INSTITUCIONES DE CRÉDITO</t>
  </si>
  <si>
    <t>2,4,1,1,1,1,0</t>
  </si>
  <si>
    <t>INTERESES DE LA DEUDA PÚBLICA TRADICIONAL</t>
  </si>
  <si>
    <t>2,4,1,1,1,0,0</t>
  </si>
  <si>
    <t>INTERESES DE LA DEUDA PÚBLICA</t>
  </si>
  <si>
    <t>2,4,1,1,0,0,0</t>
  </si>
  <si>
    <t>INTERESES COMISIONES Y GASTOS</t>
  </si>
  <si>
    <t>2,4,1,0,0,0,0</t>
  </si>
  <si>
    <t>OTRAS  EROGACIONES</t>
  </si>
  <si>
    <t>2,2,14,0,0,0,0</t>
  </si>
  <si>
    <t>PROVISIONES PARA CONTINGENCIAS Y OTRAS EROGACIONES ESPECIALES</t>
  </si>
  <si>
    <t>2,2,7,0,0,0,0</t>
  </si>
  <si>
    <t>OTROS DE INVERSIÓN FINANCIERA</t>
  </si>
  <si>
    <t>2,2,8,0,0,0,0</t>
  </si>
  <si>
    <t>INVERSIONES EN FIDEICOMISO, MANDATO Y OTROS ANÁLOGOS</t>
  </si>
  <si>
    <t>2,2,5,0,0,0,0</t>
  </si>
  <si>
    <t>CONCESIONES DE PRÉSTAMOS</t>
  </si>
  <si>
    <t>2,2,4,0,0,0,0</t>
  </si>
  <si>
    <t>COMPRA DE TÍTULOS Y VALORES</t>
  </si>
  <si>
    <t>2,2,3,0,0,0,0</t>
  </si>
  <si>
    <t>INVERSIONES FINANCIERAS Y OTRAS PROVISIONES</t>
  </si>
  <si>
    <t>2,2,0,0,0,0,0</t>
  </si>
  <si>
    <t>5,1,2,4,1,0,0</t>
  </si>
  <si>
    <t>OTROS DE OBRA PÚBLICA</t>
  </si>
  <si>
    <t>2,1,5,4,0,0,0</t>
  </si>
  <si>
    <t>PROYECTOS PRODUCTIVOS Y ACCIONES DE FOMENTO</t>
  </si>
  <si>
    <t>2,1,5,3,0,0,0</t>
  </si>
  <si>
    <t>OBRA PÚBLICA EN BIENES PROPIOS</t>
  </si>
  <si>
    <t>2,1,5,2,0,0,0</t>
  </si>
  <si>
    <t>OBRA PÚBLICA EN BIENES DE DOMINIO PÚBLICO</t>
  </si>
  <si>
    <t>2,1,5,1,0,0,0</t>
  </si>
  <si>
    <t>INVERSIÓN PÚBLICA</t>
  </si>
  <si>
    <t>2,1,5,0,0,0,0</t>
  </si>
  <si>
    <t>OTROS BIENES MUEBLES E  INMUEBLES</t>
  </si>
  <si>
    <t>2,1,4,10,0,0,0</t>
  </si>
  <si>
    <t>ACTIVOS INTANGIBLES</t>
  </si>
  <si>
    <t>2,1,4,9,0,0,0</t>
  </si>
  <si>
    <t>BIENES INMUEBLES</t>
  </si>
  <si>
    <t>2,1,4,8,0,0,0</t>
  </si>
  <si>
    <t>ACTIVOS BIOLÓGICOS</t>
  </si>
  <si>
    <t>2,1,4,7,0,0,0</t>
  </si>
  <si>
    <t>MAQUINARIA, OTROS EQUIPOS Y HERRAMIENTAS</t>
  </si>
  <si>
    <t>2,1,4,6,0,0,0</t>
  </si>
  <si>
    <t>EQUIPO DE DEFENSA Y SEGURIDAD</t>
  </si>
  <si>
    <t>2,1,4,5,0,0,0</t>
  </si>
  <si>
    <t>VEHÍCULOS Y EQUIPO DE TRANSPORTE</t>
  </si>
  <si>
    <t>2,1,4,4,0,0,0</t>
  </si>
  <si>
    <t>EQUIPOS E INSTRUMENTAL MÉDICO Y DE LABORATORIO</t>
  </si>
  <si>
    <t>2,1,4,3,0,0,0</t>
  </si>
  <si>
    <t>MOBILIARIO Y EQUIPO EDUCACIONAL Y RECREATIVO</t>
  </si>
  <si>
    <t>2,1,4,2,0,0,0</t>
  </si>
  <si>
    <t>MOBILIARIO Y EQUIPO DE ADMINISTRACIÓN</t>
  </si>
  <si>
    <t>2,1,4,1,0,0,0</t>
  </si>
  <si>
    <t>BIENES MUEBLES, INMUEBLES E INTANGIBLES</t>
  </si>
  <si>
    <t>2,1,4,0,0,0,0</t>
  </si>
  <si>
    <t>OTROS SERVICIOS GENERALES</t>
  </si>
  <si>
    <t>2,1,3,9,0,0,0</t>
  </si>
  <si>
    <t>SERVICIOS OFICIALES</t>
  </si>
  <si>
    <t>2,1,3,8,0,0,0</t>
  </si>
  <si>
    <t>SERVICIOS DE TRASLADO Y VIÁTICOS</t>
  </si>
  <si>
    <t>2,1,3,7,0,0,0</t>
  </si>
  <si>
    <t>SERVICIOS DE COMUNICACIÓN SOCIAL Y PUBLICIDAD</t>
  </si>
  <si>
    <t>2,1,3,6,0,0,0</t>
  </si>
  <si>
    <t>SERVICIOS DE INSTALACIÓN, REPARACIÓN, MANTENIMIENTO Y CONSERVACIÓN</t>
  </si>
  <si>
    <t>2,1,3,5,0,0,0</t>
  </si>
  <si>
    <t>SERVICIOS FINANCIEROS, BANCARIOS Y COMERCIALES</t>
  </si>
  <si>
    <t>2,1,3,4,0,0,0</t>
  </si>
  <si>
    <t>SERVICIOS PROFESIONALES, CIENTÍFICOS, TÉCNICOS Y OTROS SERVICIOS</t>
  </si>
  <si>
    <t>2,1,3,3,0,0,0</t>
  </si>
  <si>
    <t>SERVICIOS DE ARRENDAMIENTO</t>
  </si>
  <si>
    <t>2,1,3,2,0,0,0</t>
  </si>
  <si>
    <t>SERVICIOS BÁSICOS</t>
  </si>
  <si>
    <t>2,1,3,1,0,0,0</t>
  </si>
  <si>
    <t>SERVICIOS GENERALES</t>
  </si>
  <si>
    <t>2,1,3,0,0,0,0</t>
  </si>
  <si>
    <t>OTROS CONCEPTOS DE MATERIALES Y SUMINISTROS</t>
  </si>
  <si>
    <t>5,1,2,1,2,3,0</t>
  </si>
  <si>
    <t>HERRAMIENTAS, REFACCIONES Y ACCESORIOS MENORES</t>
  </si>
  <si>
    <t>2,1,2,9,0,0,0</t>
  </si>
  <si>
    <t>MATERIALES Y SUMINISTROS PARA SEGURIDAD</t>
  </si>
  <si>
    <t>2,1,2,8,0,0,0</t>
  </si>
  <si>
    <t>VESTUARIOS, BLANCOS, PRENDAS DE PROTECCIÓN Y ARTÍCULOS DEPORTIVOS</t>
  </si>
  <si>
    <t>2,1,2,7,0,0,0</t>
  </si>
  <si>
    <t>COMBUSTIBLES, LUBRICANTES Y ADITIVOS</t>
  </si>
  <si>
    <t>2,1,2,6,0,0,0</t>
  </si>
  <si>
    <t>PRODUCTOS QUÍMICOS, FARMACÉUTICOS Y DE LABORATORIO</t>
  </si>
  <si>
    <t>2,1,2,5,0,0,0</t>
  </si>
  <si>
    <t>MATERIALES Y ARTÍCULOS DE CONSTRUCCIÓN Y DE REPARACIÓN</t>
  </si>
  <si>
    <t>2,1,2,4,0,0,0</t>
  </si>
  <si>
    <t>MATERIAS PRIMAS Y MATERIALES DE PRODUCCIÓN Y COMERCIALIZACIÓN</t>
  </si>
  <si>
    <t>2,1,2,3,0,0,0</t>
  </si>
  <si>
    <t>ALIMENTOS Y UTENSILIOS</t>
  </si>
  <si>
    <t>2,1,2,2,0,0,0</t>
  </si>
  <si>
    <t>MATERIALES DE ADMINISTRACIÓN, EMISIÓN DE DOCUMENTOS Y ARTÍCULOS OFICIALES</t>
  </si>
  <si>
    <t>2,1,2,1,0,0,0</t>
  </si>
  <si>
    <t>MATERIALES Y SUMINISTROS</t>
  </si>
  <si>
    <t>2,1,2,0,0,0,0</t>
  </si>
  <si>
    <t>OTROS PAGOS DE SERVICIOS PERSONALES</t>
  </si>
  <si>
    <t>2,1,1,1,8,0,0</t>
  </si>
  <si>
    <t>PAGO DE ESTÍMULOS A SERVIDORES PÚBLICOS</t>
  </si>
  <si>
    <t>2,1,1,1,7,0,0</t>
  </si>
  <si>
    <t>PREVISIONES</t>
  </si>
  <si>
    <t>2,1,1,1,6,0,0</t>
  </si>
  <si>
    <t>OTRAS PRESTACIONES SOCIALES Y ECONÓMICAS</t>
  </si>
  <si>
    <t>2,1,1,1,5,0,0</t>
  </si>
  <si>
    <t>SEGURIDAD SOCIAL</t>
  </si>
  <si>
    <t>2,1,1,1,4,0,0</t>
  </si>
  <si>
    <t>REMUNERACIONES ADICIONALES Y ESPECIALES</t>
  </si>
  <si>
    <t>2,1,1,1,3,0,0</t>
  </si>
  <si>
    <t>REMUNERACIONES AL PERSONAL DE CARÁCTER TRANSITORIO</t>
  </si>
  <si>
    <t>2,1,1,1,2,0,0</t>
  </si>
  <si>
    <t>REMUNERACIONES AL PERSONAL DE CARÁCTER PERMANENTE</t>
  </si>
  <si>
    <t>2,1,1,1,1,0,0</t>
  </si>
  <si>
    <t>2,1,1,0,0,0,0</t>
  </si>
  <si>
    <t>EGRESOS DE OPERACIÓN E INVERSIÓN FÍSICA</t>
  </si>
  <si>
    <t>2,1,0,0,0,0,0</t>
  </si>
  <si>
    <t>SALIDAS</t>
  </si>
  <si>
    <t>2,0,0,0,0,0,0</t>
  </si>
  <si>
    <t>COLOCACIÓN DE LA DEUDA EXTERNA</t>
  </si>
  <si>
    <t>1,4,1,2,0,0,0</t>
  </si>
  <si>
    <t>COLOCACIÓN DE LA DEUDA INTERNA</t>
  </si>
  <si>
    <t>1,4,1,1,0,0,0</t>
  </si>
  <si>
    <t>CONTRATACIÓN DE DEUDA</t>
  </si>
  <si>
    <t>1,4,1,0,0,0,0</t>
  </si>
  <si>
    <t>DEUDA PÚBLICA Y OTROS FINANCIAMIENTOS</t>
  </si>
  <si>
    <t>1,4,0,0,0,0,0</t>
  </si>
  <si>
    <t>1,3,1,4,1,2,0</t>
  </si>
  <si>
    <t>1,3,1,4,1,1,0</t>
  </si>
  <si>
    <t>1,3,1,4,0,0,0</t>
  </si>
  <si>
    <t>1,3,50,3,2,0,0</t>
  </si>
  <si>
    <t>1,3,50,3,1,0,0</t>
  </si>
  <si>
    <t>APOYOS DEL RAMO</t>
  </si>
  <si>
    <t>1,3,50,3,0,0,0</t>
  </si>
  <si>
    <t>1,3,1,3,2,4,50</t>
  </si>
  <si>
    <t>1,3,1,3,2,4,4</t>
  </si>
  <si>
    <t>SUBSIDIOS AL CONSUMO</t>
  </si>
  <si>
    <t>1,3,1,3,2,4,3</t>
  </si>
  <si>
    <t>1,3,1,3,2,4,2</t>
  </si>
  <si>
    <t>1,3,1,3,2,4,1</t>
  </si>
  <si>
    <t>1,3,1,3,2,4,0</t>
  </si>
  <si>
    <t>1,3,1,3,2,3,0</t>
  </si>
  <si>
    <t>1,3,1,3,2,2,0</t>
  </si>
  <si>
    <t>1,3,1,3,2,1,0</t>
  </si>
  <si>
    <t>1,3,1,3,2,0,0</t>
  </si>
  <si>
    <t>OTROS SUBSIDIOS CORRIENTES</t>
  </si>
  <si>
    <t>1,3,1,3,1,6,50</t>
  </si>
  <si>
    <t>1,3,1,3,1,6,3</t>
  </si>
  <si>
    <t>1,3,1,3,1,6,2</t>
  </si>
  <si>
    <t>1,3,1,3,1,6,1</t>
  </si>
  <si>
    <t>1,3,1,3,1,6,0</t>
  </si>
  <si>
    <t>1,3,1,3,1,5,0</t>
  </si>
  <si>
    <t>1,3,1,3,1,4,0</t>
  </si>
  <si>
    <t>1,3,1,3,1,3,0</t>
  </si>
  <si>
    <t>1,3,1,3,1,2,0</t>
  </si>
  <si>
    <t>1,3,1,3,1,1,0</t>
  </si>
  <si>
    <t>SUBSIDIOS Y SUBVENCIONES CORRIENTES</t>
  </si>
  <si>
    <t>1,3,1,3,1,0,0</t>
  </si>
  <si>
    <t>1,3,1,3,0,0,0</t>
  </si>
  <si>
    <t>1,3,1,1,3,50,2</t>
  </si>
  <si>
    <t>1,3,1,1,3,50,1</t>
  </si>
  <si>
    <t>OTRAS TRANSFERENCIAS</t>
  </si>
  <si>
    <t>1,3,1,1,3,50,0</t>
  </si>
  <si>
    <t>TRANSFERENCIAS PARA CUOTAS Y APORTACIONES A LOS SEGUROS DE RETIRO, CESANTÍA EN EDAD AVANZADA Y VEJEZ</t>
  </si>
  <si>
    <t>1,3,1,1,3,14,0</t>
  </si>
  <si>
    <t>OTRAS TRANSFERENCIAS PARA EL PAGO DE PENSIONES Y JUBILACIONES</t>
  </si>
  <si>
    <t>1,3,1,5,3,1,2</t>
  </si>
  <si>
    <t>1,3,1,1,3,12,0</t>
  </si>
  <si>
    <t>TRANSFERENCIAS P/ AMORTIZACIÓN DE PASIVOS</t>
  </si>
  <si>
    <t>1,3,1,1,3,11,0</t>
  </si>
  <si>
    <t>TRANSFERENCIAS  P/PAGO DE INT.COMISIONES Y GTO</t>
  </si>
  <si>
    <t>1,3,1,1,3,10,0</t>
  </si>
  <si>
    <t>TRANSFERENCIAS P/INVERSIÓN FINANC.</t>
  </si>
  <si>
    <t>1,3,1,1,3,9,0</t>
  </si>
  <si>
    <t>TRANSFERENCIAS PARA CUBRIR DÉFICIT DE OPERACIÓN</t>
  </si>
  <si>
    <t>1,3,1,1,3,8,0</t>
  </si>
  <si>
    <t>TRANSFERENCIAS PARA OBRAS PÚBLICAS</t>
  </si>
  <si>
    <t>1,3,1,1,3,6,0</t>
  </si>
  <si>
    <t>TRANSFERENCIAS PARA BIENES INMUEBLES</t>
  </si>
  <si>
    <t>1,3,1,1,3,5,0</t>
  </si>
  <si>
    <t>TRANSFERENCIAS PARA BIENES MUEBLES</t>
  </si>
  <si>
    <t>1,3,1,1,3,4,0</t>
  </si>
  <si>
    <t>TRANSFERENCIAS PARA CONTRATACIÓN DE SERVICIOS</t>
  </si>
  <si>
    <t>1,3,1,1,3,3,0</t>
  </si>
  <si>
    <t>TRANSFERENCIAS PARA MATERIALES Y SUMINISTROS</t>
  </si>
  <si>
    <t>1,3,1,1,3,2,0</t>
  </si>
  <si>
    <t>TRANSFERENCIAS PARA SERVICIOS PERSONALES</t>
  </si>
  <si>
    <t>1,3,1,1,3,1,0</t>
  </si>
  <si>
    <t>TRANSFERENCIAS INTERNAS OTORGADAS A ENTIDADES PARAESTATALES EMPRESARIALES Y NO FINANCIERAS</t>
  </si>
  <si>
    <t>1,3,1,1,3,0,0</t>
  </si>
  <si>
    <t>RECURSOS DEL GOBIERNO FEDERAL</t>
  </si>
  <si>
    <t>1,3,0,0,0,0,0</t>
  </si>
  <si>
    <t>INGRESOS COMPENSADOS EN GASTO</t>
  </si>
  <si>
    <t>1,5,0,0,0,0,0</t>
  </si>
  <si>
    <t>OTROS PROVENIENTES DE EROGACIONES RECUPERABLES</t>
  </si>
  <si>
    <t>1,2,3,50,0,0,0</t>
  </si>
  <si>
    <t>1,2,3,5,0,0,0</t>
  </si>
  <si>
    <t>DEPÓSITOS EN GARANTÍA RECUPERADOS</t>
  </si>
  <si>
    <t>1,2,3,4,0,0,0</t>
  </si>
  <si>
    <t>RECUPERACIÓN POR JUBILACIONES IMSS</t>
  </si>
  <si>
    <t>1,2,3,3,0,0,0</t>
  </si>
  <si>
    <t>RECUPERACIÓN POR INCAPACIDAD IMSS</t>
  </si>
  <si>
    <t>1,2,3,2,0,0,0</t>
  </si>
  <si>
    <t>1,2,3,1,4,0,0</t>
  </si>
  <si>
    <t>1,2,3,1,3,0,0</t>
  </si>
  <si>
    <t>1,2,3,1,2,0,0</t>
  </si>
  <si>
    <t>1,2,3,1,1,0,0</t>
  </si>
  <si>
    <t>RECUPERACIÓN DE PRÉSTAMOS</t>
  </si>
  <si>
    <t>1,2,3,1,0,0,0</t>
  </si>
  <si>
    <t>INGRESOS PROVENIENTES DE EROGACIONES RECUPERABLES</t>
  </si>
  <si>
    <t>1,2,3,0,0,0,0</t>
  </si>
  <si>
    <t>OTROS INGRESOS POR CUENTA DE TERCEROS</t>
  </si>
  <si>
    <t>1,1,9,50,0,0,0</t>
  </si>
  <si>
    <t>RETENCIONES A CONTRATISTAS</t>
  </si>
  <si>
    <t>1,1,9,7,0,0,0</t>
  </si>
  <si>
    <t>DEPÓSITOS RECIBIDOS EN GARANTÍA</t>
  </si>
  <si>
    <t>1,1,9,6,0,0,0</t>
  </si>
  <si>
    <t>1,1,9,5,50,0,0</t>
  </si>
  <si>
    <t>INTERESES GANADOS POR DEPÓSITOS</t>
  </si>
  <si>
    <t>1,1,9,5,1,0,0</t>
  </si>
  <si>
    <t>MANEJO DE RECURSOS FISCALES</t>
  </si>
  <si>
    <t>1,1,9,5,0,0,0</t>
  </si>
  <si>
    <t>OTRAS</t>
  </si>
  <si>
    <t>1,1,9,4,50,0,0</t>
  </si>
  <si>
    <t>1,1,9,4,2,0,0</t>
  </si>
  <si>
    <t>1,1,9,4,1,0,0</t>
  </si>
  <si>
    <t>RETENCIONES PARA FONDOS DE RETIRO DE LOS TRAB.</t>
  </si>
  <si>
    <t>1,1,9,4,0,0,0</t>
  </si>
  <si>
    <t>1,1,9,3,50,0,0</t>
  </si>
  <si>
    <t>1,1,9,3,4,0,0</t>
  </si>
  <si>
    <t>1,1,9,3,3,0,0</t>
  </si>
  <si>
    <t>1,1,9,3,2,0,0</t>
  </si>
  <si>
    <t>1,1,9,3,1,0,0</t>
  </si>
  <si>
    <t>RETENCIONES RELATIVAS AL PERSONAL</t>
  </si>
  <si>
    <t>1,1,9,3,0,0,0</t>
  </si>
  <si>
    <t>1,1,9,2,50,0,0</t>
  </si>
  <si>
    <t>1,1,9,2,2,0,0</t>
  </si>
  <si>
    <t>1,1,9,2,1,0,0</t>
  </si>
  <si>
    <t>RETENCIONES DE APORTA. A SEG. SOCIAL Y VIVIENDA</t>
  </si>
  <si>
    <t>1,1,9,2,0,0,0</t>
  </si>
  <si>
    <t>1,1,9,1,50,0,0</t>
  </si>
  <si>
    <t>1,1,9,1,5,0,0</t>
  </si>
  <si>
    <t>1,1,9,1,4,0,0</t>
  </si>
  <si>
    <t>IMPUESTO SOBRE PRODUCTOS DEL TRABAJO</t>
  </si>
  <si>
    <t>1,1,9,1,3,0,0</t>
  </si>
  <si>
    <t>1,1,9,1,2,0,0</t>
  </si>
  <si>
    <t>IVA COBRADO</t>
  </si>
  <si>
    <t>1,1,9,1,1,0,0</t>
  </si>
  <si>
    <t>RETENCIÓN DE IMPUESTOS</t>
  </si>
  <si>
    <t>1,1,9,1,0,0,0</t>
  </si>
  <si>
    <t>INGRESOS AJENOS POR CUENTA DE TERCEROS</t>
  </si>
  <si>
    <t>1,1,9,0,0,0,0</t>
  </si>
  <si>
    <t>OTROS DE INGRESOS DIVERSOS</t>
  </si>
  <si>
    <t>1,1,7,50,9,0,0</t>
  </si>
  <si>
    <t>VENTA DE BIENES MUEBLES</t>
  </si>
  <si>
    <t>1,1,7,50,16,0,0</t>
  </si>
  <si>
    <t>VENTA DE DESECHOS Y ACTIVOS NO INVENTARIADOS</t>
  </si>
  <si>
    <t>1,1,7,50,15,0,0</t>
  </si>
  <si>
    <t>VENTA DE BIENES INMUEBLES, INFRAESTRUCTURA</t>
  </si>
  <si>
    <t>1,1,7,50,14,0,0</t>
  </si>
  <si>
    <t>PENALIZACIONES</t>
  </si>
  <si>
    <t>1,1,7,50,3,0,0</t>
  </si>
  <si>
    <t>OTROS INGRESOS DIVERSOS</t>
  </si>
  <si>
    <t>1,1,7,50,0,0,0</t>
  </si>
  <si>
    <t>PARTICIPACIONES Y APORTACIONES DE CAPITAL</t>
  </si>
  <si>
    <t>1,1,7,8,0,0,0</t>
  </si>
  <si>
    <t>ARRENDAMIENTOS</t>
  </si>
  <si>
    <t>1,1,7,7,0,0,0</t>
  </si>
  <si>
    <t>DIVIDENDOS Y UTILIDADES</t>
  </si>
  <si>
    <t>1,1,7,6,0,0,0</t>
  </si>
  <si>
    <t>INGRESOS DE FIDEICOMISOS PÚBLICOS</t>
  </si>
  <si>
    <t>1,1,7,5,0,0,0</t>
  </si>
  <si>
    <t>RECUPERACIÓN DE SEGUROS</t>
  </si>
  <si>
    <t>1,1,7,3,0,0,0</t>
  </si>
  <si>
    <t>OTRAS DONACIONES</t>
  </si>
  <si>
    <t>1,1,7,2,2,0,0</t>
  </si>
  <si>
    <t>PROYECTOS ESPECIALES</t>
  </si>
  <si>
    <t>1,1,7,2,1,0,0</t>
  </si>
  <si>
    <t>DONACIONES</t>
  </si>
  <si>
    <t>1,1,7,2,0,0,0</t>
  </si>
  <si>
    <t>OTROS PRODUCTOS</t>
  </si>
  <si>
    <t>1,1,7,1,50,0,0</t>
  </si>
  <si>
    <t>DE ACTIVOS FINANCIEROS DISPONIBLES</t>
  </si>
  <si>
    <t>1,1,7,1,2,0,0</t>
  </si>
  <si>
    <t>1,1,7,1,0,0,0</t>
  </si>
  <si>
    <t>1,1,7,0,0,0,0</t>
  </si>
  <si>
    <t>VENTA DE ACTIVOS FINANCIEROS</t>
  </si>
  <si>
    <t>1,2,2,0,0,0,0</t>
  </si>
  <si>
    <t>VENTA DE ACTIVOS NO FINANCIEROS</t>
  </si>
  <si>
    <t>1,2,1,0,0,0,0</t>
  </si>
  <si>
    <t>RECUPERACIÓN DE ACTIVOS</t>
  </si>
  <si>
    <t>1,2,0,0,0,0,0</t>
  </si>
  <si>
    <t>EXTERNAS</t>
  </si>
  <si>
    <t>1,1,2,1,5,2,0</t>
  </si>
  <si>
    <t>INTERNAS</t>
  </si>
  <si>
    <t>1,1,2,1,5,1,0</t>
  </si>
  <si>
    <t>OTRAS VENTAS DE SERVICIOS</t>
  </si>
  <si>
    <t>1,1,2,1,5,0,0</t>
  </si>
  <si>
    <t>VENTA  DE SERVICIOS NO FINANCIEROS</t>
  </si>
  <si>
    <t>1,1,2,1,0,0,0</t>
  </si>
  <si>
    <t>1,1,1,3,2,0,0</t>
  </si>
  <si>
    <t>1,1,1,3,1,0,0</t>
  </si>
  <si>
    <t>OTRAS VENTAS DE BIENES</t>
  </si>
  <si>
    <t>1,1,1,3,0,0,0</t>
  </si>
  <si>
    <t>VENTA  DE BIENES</t>
  </si>
  <si>
    <t>1,1,1,0,0,0,0</t>
  </si>
  <si>
    <t>1,1,0,0,0,0,0</t>
  </si>
  <si>
    <t>ENTRADAS</t>
  </si>
  <si>
    <t>1,0,0,0,0,0,0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</si>
  <si>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</si>
  <si>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</si>
  <si>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</si>
  <si>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</si>
  <si>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</si>
  <si>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</si>
  <si>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</si>
  <si>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</si>
  <si>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</si>
  <si>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</si>
  <si>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</si>
  <si>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</si>
  <si>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  O  N  C  E  P  T  O  S</t>
  </si>
  <si>
    <t>N7</t>
  </si>
  <si>
    <t>N6</t>
  </si>
  <si>
    <t>N5</t>
  </si>
  <si>
    <t>N4</t>
  </si>
  <si>
    <t>N3</t>
  </si>
  <si>
    <t>N2</t>
  </si>
  <si>
    <t>N1</t>
  </si>
  <si>
    <t>CLAVE DEL CONCEPTO</t>
  </si>
  <si>
    <t xml:space="preserve">Balance Primario </t>
  </si>
  <si>
    <t xml:space="preserve">Operaciones Ajenas </t>
  </si>
  <si>
    <t>Inversión Pública</t>
  </si>
  <si>
    <t>Bienes muebles e inmuebles</t>
  </si>
  <si>
    <t>Inversión Física</t>
  </si>
  <si>
    <t xml:space="preserve">Pensiones y Jubilaciones </t>
  </si>
  <si>
    <t>Otras Erogaciones</t>
  </si>
  <si>
    <t>Servicios Generales</t>
  </si>
  <si>
    <t>Materiales y Suministros</t>
  </si>
  <si>
    <t>Servicios Personales</t>
  </si>
  <si>
    <t>Gasto Corriente</t>
  </si>
  <si>
    <t>Gasto Programable</t>
  </si>
  <si>
    <t>Propios</t>
  </si>
  <si>
    <t>Ingresos</t>
  </si>
  <si>
    <t>(6) / (3)</t>
  </si>
  <si>
    <t>(6) / (4)</t>
  </si>
  <si>
    <t>(6) - (4)</t>
  </si>
  <si>
    <t xml:space="preserve">% </t>
  </si>
  <si>
    <t>Absoluta</t>
  </si>
  <si>
    <t>Avance Anual %</t>
  </si>
  <si>
    <t>Variación</t>
  </si>
  <si>
    <t>Ejercido
2020</t>
  </si>
  <si>
    <t>Ejercido
2019</t>
  </si>
  <si>
    <t>Programado Acumulado</t>
  </si>
  <si>
    <t>Aprobado
Anual</t>
  </si>
  <si>
    <t>C O N C E P T O</t>
  </si>
  <si>
    <t>Millones de pesos</t>
  </si>
  <si>
    <t>Centro Nacional de Control de Energía</t>
  </si>
  <si>
    <t>Septiembre 2020</t>
  </si>
  <si>
    <t>Aprobado
Modificado     2019</t>
  </si>
  <si>
    <t>Aprobado
Modificado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</si>
</sst>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_);\(#,##0.0\)"/>
    <numFmt numFmtId="166" formatCode="_-[$€-2]* #,##0.00_-;\-[$€-2]* #,##0.00_-;_-[$€-2]* &quot;-&quot;??_-"/>
    <numFmt numFmtId="167" formatCode="*-;*-;*-;*-"/>
    <numFmt numFmtId="168" formatCode="_(&quot;$&quot;* #,##0.00_);_(&quot;$&quot;* \(#,##0.00\);_(&quot;$&quot;* &quot;-&quot;??_);_(@_)"/>
    <numFmt numFmtId="169" formatCode="* @"/>
    <numFmt numFmtId="170" formatCode="00"/>
    <numFmt numFmtId="171" formatCode="_-#,##0.0\ _€_-;\-#,##0.0\ _€_-;_-* &quot;-&quot;??\ _€_-;_-@_-"/>
    <numFmt numFmtId="172" formatCode="0.0"/>
    <numFmt numFmtId="173" formatCode="#,##0.0,,"/>
    <numFmt numFmtId="174" formatCode="_(* #,##0.0_);_(* \(#,##0.0\);_(* &quot;-&quot;??_);_(@_)"/>
    <numFmt numFmtId="175" formatCode="#,##0.0"/>
    <numFmt numFmtId="176" formatCode="#,##0.000"/>
    <numFmt numFmtId="177" formatCode="0_ ;\-0\ 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sz val="9"/>
      <color indexed="59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10"/>
      <name val="Arial"/>
      <family val="2"/>
    </font>
    <font>
      <sz val="9"/>
      <color rgb="FF0000FF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0"/>
      <color rgb="FF006100"/>
      <name val="Calibri"/>
      <family val="2"/>
    </font>
    <font>
      <b/>
      <sz val="10"/>
      <color rgb="FFFA7D00"/>
      <name val="Calibri"/>
      <family val="2"/>
    </font>
    <font>
      <b/>
      <sz val="11"/>
      <color indexed="52"/>
      <name val="Calibri"/>
      <family val="2"/>
    </font>
    <font>
      <b/>
      <sz val="10"/>
      <color theme="0"/>
      <name val="Calibri"/>
      <family val="2"/>
    </font>
    <font>
      <b/>
      <sz val="11"/>
      <color indexed="9"/>
      <name val="Calibri"/>
      <family val="2"/>
    </font>
    <font>
      <sz val="10"/>
      <color rgb="FFFA7D00"/>
      <name val="Calibri"/>
      <family val="2"/>
    </font>
    <font>
      <sz val="11"/>
      <color indexed="52"/>
      <name val="Calibri"/>
      <family val="2"/>
    </font>
    <font>
      <b/>
      <sz val="11"/>
      <color theme="3"/>
      <name val="Calibri"/>
      <family val="2"/>
    </font>
    <font>
      <b/>
      <sz val="11"/>
      <color indexed="56"/>
      <name val="Calibri"/>
      <family val="2"/>
    </font>
    <font>
      <sz val="10"/>
      <color rgb="FF3F3F76"/>
      <name val="Calibri"/>
      <family val="2"/>
    </font>
    <font>
      <sz val="11"/>
      <color indexed="62"/>
      <name val="Calibri"/>
      <family val="2"/>
    </font>
    <font>
      <b/>
      <sz val="1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rgb="FF9C0006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 Narrow"/>
      <family val="2"/>
    </font>
    <font>
      <sz val="10"/>
      <name val="MS Sans Serif"/>
      <family val="2"/>
    </font>
    <font>
      <sz val="10"/>
      <color rgb="FF9C6500"/>
      <name val="Calibri"/>
      <family val="2"/>
    </font>
    <font>
      <sz val="11"/>
      <color indexed="60"/>
      <name val="Calibri"/>
      <family val="2"/>
    </font>
    <font>
      <sz val="11"/>
      <color rgb="FF9C5700"/>
      <name val="Calibri"/>
      <family val="2"/>
      <scheme val="minor"/>
    </font>
    <font>
      <sz val="10"/>
      <name val="Tms Rmn"/>
    </font>
    <font>
      <sz val="12"/>
      <name val="Helv"/>
    </font>
    <font>
      <sz val="10"/>
      <color indexed="8"/>
      <name val="MS Sans Serif"/>
      <family val="2"/>
    </font>
    <font>
      <b/>
      <sz val="10"/>
      <color rgb="FF3F3F3F"/>
      <name val="Calibri"/>
      <family val="2"/>
    </font>
    <font>
      <b/>
      <sz val="11"/>
      <color indexed="63"/>
      <name val="Calibri"/>
      <family val="2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</font>
    <font>
      <b/>
      <sz val="11"/>
      <color indexed="8"/>
      <name val="Calibri"/>
      <family val="2"/>
    </font>
    <font>
      <sz val="10"/>
      <name val="Eras Medium ITC"/>
      <family val="2"/>
    </font>
    <font>
      <b/>
      <sz val="10"/>
      <name val="Eras Medium ITC"/>
      <family val="2"/>
    </font>
    <font>
      <sz val="9"/>
      <name val="Eras Medium ITC"/>
      <family val="2"/>
    </font>
    <font>
      <sz val="8"/>
      <name val="Eras Medium ITC"/>
      <family val="2"/>
    </font>
    <font>
      <b/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12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b/>
      <sz val="8"/>
      <color indexed="9"/>
      <name val="Eras Medium ITC"/>
      <family val="2"/>
    </font>
    <font>
      <b/>
      <sz val="10"/>
      <color theme="0"/>
      <name val="Eras Medium ITC"/>
      <family val="2"/>
    </font>
    <font>
      <b/>
      <sz val="10"/>
      <color indexed="9"/>
      <name val="Eras Medium ITC"/>
      <family val="2"/>
    </font>
    <font>
      <b/>
      <sz val="16"/>
      <name val="Eras Medium ITC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854">
    <xf numFmtId="0" fontId="0" fillId="0" borderId="0"/>
    <xf numFmtId="0" fontId="12" fillId="0" borderId="0"/>
    <xf numFmtId="164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45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6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7" fillId="16" borderId="0" applyNumberFormat="0" applyBorder="0" applyAlignment="0" applyProtection="0"/>
    <xf numFmtId="0" fontId="4" fillId="16" borderId="0" applyNumberFormat="0" applyBorder="0" applyAlignment="0" applyProtection="0"/>
    <xf numFmtId="0" fontId="18" fillId="43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7" fillId="20" borderId="0" applyNumberFormat="0" applyBorder="0" applyAlignment="0" applyProtection="0"/>
    <xf numFmtId="0" fontId="4" fillId="20" borderId="0" applyNumberFormat="0" applyBorder="0" applyAlignment="0" applyProtection="0"/>
    <xf numFmtId="0" fontId="18" fillId="44" borderId="0" applyNumberFormat="0" applyBorder="0" applyAlignment="0" applyProtection="0"/>
    <xf numFmtId="0" fontId="1" fillId="20" borderId="0" applyNumberFormat="0" applyBorder="0" applyAlignment="0" applyProtection="0"/>
    <xf numFmtId="0" fontId="4" fillId="20" borderId="0" applyNumberFormat="0" applyBorder="0" applyAlignment="0" applyProtection="0"/>
    <xf numFmtId="0" fontId="17" fillId="24" borderId="0" applyNumberFormat="0" applyBorder="0" applyAlignment="0" applyProtection="0"/>
    <xf numFmtId="0" fontId="4" fillId="24" borderId="0" applyNumberFormat="0" applyBorder="0" applyAlignment="0" applyProtection="0"/>
    <xf numFmtId="0" fontId="18" fillId="47" borderId="0" applyNumberFormat="0" applyBorder="0" applyAlignment="0" applyProtection="0"/>
    <xf numFmtId="0" fontId="1" fillId="24" borderId="0" applyNumberFormat="0" applyBorder="0" applyAlignment="0" applyProtection="0"/>
    <xf numFmtId="0" fontId="4" fillId="24" borderId="0" applyNumberFormat="0" applyBorder="0" applyAlignment="0" applyProtection="0"/>
    <xf numFmtId="0" fontId="17" fillId="28" borderId="0" applyNumberFormat="0" applyBorder="0" applyAlignment="0" applyProtection="0"/>
    <xf numFmtId="0" fontId="4" fillId="28" borderId="0" applyNumberFormat="0" applyBorder="0" applyAlignment="0" applyProtection="0"/>
    <xf numFmtId="0" fontId="18" fillId="48" borderId="0" applyNumberFormat="0" applyBorder="0" applyAlignment="0" applyProtection="0"/>
    <xf numFmtId="0" fontId="1" fillId="28" borderId="0" applyNumberFormat="0" applyBorder="0" applyAlignment="0" applyProtection="0"/>
    <xf numFmtId="0" fontId="4" fillId="28" borderId="0" applyNumberFormat="0" applyBorder="0" applyAlignment="0" applyProtection="0"/>
    <xf numFmtId="0" fontId="17" fillId="32" borderId="0" applyNumberFormat="0" applyBorder="0" applyAlignment="0" applyProtection="0"/>
    <xf numFmtId="0" fontId="4" fillId="32" borderId="0" applyNumberFormat="0" applyBorder="0" applyAlignment="0" applyProtection="0"/>
    <xf numFmtId="0" fontId="18" fillId="49" borderId="0" applyNumberFormat="0" applyBorder="0" applyAlignment="0" applyProtection="0"/>
    <xf numFmtId="0" fontId="1" fillId="32" borderId="0" applyNumberFormat="0" applyBorder="0" applyAlignment="0" applyProtection="0"/>
    <xf numFmtId="0" fontId="4" fillId="32" borderId="0" applyNumberFormat="0" applyBorder="0" applyAlignment="0" applyProtection="0"/>
    <xf numFmtId="0" fontId="19" fillId="2" borderId="0" applyNumberFormat="0" applyBorder="0" applyAlignment="0" applyProtection="0"/>
    <xf numFmtId="0" fontId="20" fillId="6" borderId="4" applyNumberFormat="0" applyAlignment="0" applyProtection="0"/>
    <xf numFmtId="0" fontId="21" fillId="50" borderId="32" applyNumberFormat="0" applyAlignment="0" applyProtection="0"/>
    <xf numFmtId="0" fontId="22" fillId="7" borderId="7" applyNumberFormat="0" applyAlignment="0" applyProtection="0"/>
    <xf numFmtId="0" fontId="23" fillId="51" borderId="33" applyNumberFormat="0" applyAlignment="0" applyProtection="0"/>
    <xf numFmtId="0" fontId="24" fillId="0" borderId="6" applyNumberFormat="0" applyFill="0" applyAlignment="0" applyProtection="0"/>
    <xf numFmtId="0" fontId="25" fillId="0" borderId="34" applyNumberFormat="0" applyFill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52" borderId="0" applyNumberFormat="0" applyBorder="0" applyAlignment="0" applyProtection="0"/>
    <xf numFmtId="0" fontId="17" fillId="13" borderId="0" applyNumberFormat="0" applyBorder="0" applyAlignment="0" applyProtection="0"/>
    <xf numFmtId="0" fontId="18" fillId="53" borderId="0" applyNumberFormat="0" applyBorder="0" applyAlignment="0" applyProtection="0"/>
    <xf numFmtId="0" fontId="17" fillId="17" borderId="0" applyNumberFormat="0" applyBorder="0" applyAlignment="0" applyProtection="0"/>
    <xf numFmtId="0" fontId="18" fillId="54" borderId="0" applyNumberFormat="0" applyBorder="0" applyAlignment="0" applyProtection="0"/>
    <xf numFmtId="0" fontId="17" fillId="21" borderId="0" applyNumberFormat="0" applyBorder="0" applyAlignment="0" applyProtection="0"/>
    <xf numFmtId="0" fontId="18" fillId="47" borderId="0" applyNumberFormat="0" applyBorder="0" applyAlignment="0" applyProtection="0"/>
    <xf numFmtId="0" fontId="17" fillId="25" borderId="0" applyNumberFormat="0" applyBorder="0" applyAlignment="0" applyProtection="0"/>
    <xf numFmtId="0" fontId="18" fillId="48" borderId="0" applyNumberFormat="0" applyBorder="0" applyAlignment="0" applyProtection="0"/>
    <xf numFmtId="0" fontId="17" fillId="29" borderId="0" applyNumberFormat="0" applyBorder="0" applyAlignment="0" applyProtection="0"/>
    <xf numFmtId="0" fontId="18" fillId="55" borderId="0" applyNumberFormat="0" applyBorder="0" applyAlignment="0" applyProtection="0"/>
    <xf numFmtId="0" fontId="28" fillId="5" borderId="4" applyNumberFormat="0" applyAlignment="0" applyProtection="0"/>
    <xf numFmtId="0" fontId="29" fillId="41" borderId="32" applyNumberFormat="0" applyAlignment="0" applyProtection="0"/>
    <xf numFmtId="165" fontId="30" fillId="56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4" fillId="37" borderId="0" applyNumberFormat="0" applyBorder="0" applyAlignment="0" applyProtection="0"/>
    <xf numFmtId="16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6" fillId="0" borderId="0" applyFont="0" applyFill="0" applyBorder="0" applyAlignment="0" applyProtection="0"/>
    <xf numFmtId="168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4" borderId="0" applyNumberFormat="0" applyBorder="0" applyAlignment="0" applyProtection="0"/>
    <xf numFmtId="0" fontId="3" fillId="4" borderId="0" applyNumberFormat="0" applyBorder="0" applyAlignment="0" applyProtection="0"/>
    <xf numFmtId="0" fontId="41" fillId="57" borderId="0" applyNumberFormat="0" applyBorder="0" applyAlignment="0" applyProtection="0"/>
    <xf numFmtId="0" fontId="42" fillId="4" borderId="0" applyNumberFormat="0" applyBorder="0" applyAlignment="0" applyProtection="0"/>
    <xf numFmtId="0" fontId="3" fillId="4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9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5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6" fillId="6" borderId="5" applyNumberFormat="0" applyAlignment="0" applyProtection="0"/>
    <xf numFmtId="0" fontId="47" fillId="50" borderId="36" applyNumberFormat="0" applyAlignment="0" applyProtection="0"/>
    <xf numFmtId="0" fontId="48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35" fillId="0" borderId="0" applyFont="0" applyFill="0" applyBorder="0" applyAlignment="0" applyProtection="0"/>
    <xf numFmtId="0" fontId="53" fillId="0" borderId="1" applyNumberFormat="0" applyFill="0" applyAlignment="0" applyProtection="0"/>
    <xf numFmtId="0" fontId="54" fillId="0" borderId="2" applyNumberFormat="0" applyFill="0" applyAlignment="0" applyProtection="0"/>
    <xf numFmtId="0" fontId="55" fillId="0" borderId="37" applyNumberFormat="0" applyFill="0" applyAlignment="0" applyProtection="0"/>
    <xf numFmtId="0" fontId="26" fillId="0" borderId="3" applyNumberFormat="0" applyFill="0" applyAlignment="0" applyProtection="0"/>
    <xf numFmtId="0" fontId="27" fillId="0" borderId="38" applyNumberFormat="0" applyFill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0" borderId="39" applyNumberFormat="0" applyFill="0" applyAlignment="0" applyProtection="0"/>
  </cellStyleXfs>
  <cellXfs count="217">
    <xf numFmtId="0" fontId="0" fillId="0" borderId="0" xfId="0"/>
    <xf numFmtId="4" fontId="0" fillId="0" borderId="0" xfId="0" applyNumberFormat="1"/>
    <xf numFmtId="4" fontId="5" fillId="33" borderId="10" xfId="0" applyNumberFormat="1" applyFont="1" applyFill="1" applyBorder="1" applyAlignment="1" applyProtection="1">
      <protection locked="0"/>
    </xf>
    <xf numFmtId="4" fontId="5" fillId="0" borderId="10" xfId="0" applyNumberFormat="1" applyFont="1" applyFill="1" applyBorder="1" applyAlignment="1" applyProtection="1">
      <protection locked="0"/>
    </xf>
    <xf numFmtId="0" fontId="5" fillId="33" borderId="11" xfId="0" applyFont="1" applyFill="1" applyBorder="1" applyAlignment="1" applyProtection="1">
      <alignment horizontal="left"/>
    </xf>
    <xf numFmtId="0" fontId="5" fillId="33" borderId="12" xfId="0" applyFont="1" applyFill="1" applyBorder="1" applyAlignment="1" applyProtection="1">
      <alignment horizontal="left"/>
    </xf>
    <xf numFmtId="0" fontId="5" fillId="33" borderId="12" xfId="0" applyFont="1" applyFill="1" applyBorder="1" applyProtection="1"/>
    <xf numFmtId="0" fontId="6" fillId="33" borderId="13" xfId="0" applyFont="1" applyFill="1" applyBorder="1" applyAlignment="1" applyProtection="1">
      <alignment horizontal="left"/>
    </xf>
    <xf numFmtId="0" fontId="5" fillId="33" borderId="10" xfId="0" applyFont="1" applyFill="1" applyBorder="1" applyAlignment="1" applyProtection="1">
      <alignment horizontal="center"/>
    </xf>
    <xf numFmtId="4" fontId="5" fillId="33" borderId="14" xfId="0" applyNumberFormat="1" applyFont="1" applyFill="1" applyBorder="1" applyAlignment="1" applyProtection="1">
      <protection locked="0"/>
    </xf>
    <xf numFmtId="4" fontId="5" fillId="0" borderId="14" xfId="0" applyNumberFormat="1" applyFont="1" applyFill="1" applyBorder="1" applyAlignment="1" applyProtection="1">
      <protection locked="0"/>
    </xf>
    <xf numFmtId="0" fontId="5" fillId="33" borderId="15" xfId="0" applyFont="1" applyFill="1" applyBorder="1" applyAlignment="1" applyProtection="1">
      <alignment horizontal="left"/>
    </xf>
    <xf numFmtId="0" fontId="5" fillId="33" borderId="16" xfId="0" applyFont="1" applyFill="1" applyBorder="1" applyAlignment="1" applyProtection="1">
      <alignment horizontal="left"/>
    </xf>
    <xf numFmtId="0" fontId="5" fillId="33" borderId="16" xfId="0" applyFont="1" applyFill="1" applyBorder="1" applyProtection="1"/>
    <xf numFmtId="0" fontId="6" fillId="33" borderId="17" xfId="0" applyFont="1" applyFill="1" applyBorder="1" applyAlignment="1" applyProtection="1">
      <alignment horizontal="left"/>
    </xf>
    <xf numFmtId="0" fontId="5" fillId="33" borderId="14" xfId="0" applyFont="1" applyFill="1" applyBorder="1" applyAlignment="1" applyProtection="1">
      <alignment horizontal="center"/>
    </xf>
    <xf numFmtId="4" fontId="7" fillId="34" borderId="18" xfId="0" applyNumberFormat="1" applyFont="1" applyFill="1" applyBorder="1" applyAlignment="1" applyProtection="1"/>
    <xf numFmtId="0" fontId="5" fillId="35" borderId="19" xfId="0" applyFont="1" applyFill="1" applyBorder="1" applyAlignment="1" applyProtection="1">
      <alignment horizontal="left"/>
    </xf>
    <xf numFmtId="0" fontId="5" fillId="35" borderId="20" xfId="0" applyFont="1" applyFill="1" applyBorder="1" applyAlignment="1" applyProtection="1">
      <alignment horizontal="left"/>
    </xf>
    <xf numFmtId="0" fontId="5" fillId="35" borderId="16" xfId="0" applyFont="1" applyFill="1" applyBorder="1" applyAlignment="1" applyProtection="1">
      <alignment horizontal="left"/>
    </xf>
    <xf numFmtId="0" fontId="5" fillId="35" borderId="16" xfId="0" applyFont="1" applyFill="1" applyBorder="1" applyProtection="1"/>
    <xf numFmtId="0" fontId="8" fillId="35" borderId="17" xfId="0" applyFont="1" applyFill="1" applyBorder="1" applyAlignment="1" applyProtection="1">
      <alignment horizontal="left"/>
    </xf>
    <xf numFmtId="0" fontId="8" fillId="35" borderId="18" xfId="0" applyFont="1" applyFill="1" applyBorder="1" applyAlignment="1" applyProtection="1">
      <alignment horizontal="center"/>
    </xf>
    <xf numFmtId="0" fontId="9" fillId="0" borderId="17" xfId="0" applyFont="1" applyBorder="1" applyProtection="1"/>
    <xf numFmtId="0" fontId="5" fillId="33" borderId="16" xfId="0" applyFont="1" applyFill="1" applyBorder="1" applyAlignment="1" applyProtection="1">
      <alignment horizontal="center"/>
    </xf>
    <xf numFmtId="4" fontId="8" fillId="34" borderId="14" xfId="0" applyNumberFormat="1" applyFont="1" applyFill="1" applyBorder="1" applyAlignment="1" applyProtection="1"/>
    <xf numFmtId="0" fontId="5" fillId="35" borderId="15" xfId="0" applyFont="1" applyFill="1" applyBorder="1" applyAlignment="1" applyProtection="1">
      <alignment horizontal="left"/>
    </xf>
    <xf numFmtId="0" fontId="8" fillId="35" borderId="21" xfId="0" applyFont="1" applyFill="1" applyBorder="1" applyAlignment="1" applyProtection="1">
      <alignment horizontal="left"/>
    </xf>
    <xf numFmtId="0" fontId="9" fillId="35" borderId="22" xfId="0" applyFont="1" applyFill="1" applyBorder="1" applyProtection="1"/>
    <xf numFmtId="0" fontId="8" fillId="35" borderId="14" xfId="0" applyFont="1" applyFill="1" applyBorder="1" applyAlignment="1" applyProtection="1">
      <alignment horizontal="center"/>
    </xf>
    <xf numFmtId="4" fontId="10" fillId="34" borderId="14" xfId="0" applyNumberFormat="1" applyFont="1" applyFill="1" applyBorder="1" applyAlignment="1" applyProtection="1"/>
    <xf numFmtId="0" fontId="5" fillId="35" borderId="17" xfId="0" applyFont="1" applyFill="1" applyBorder="1" applyAlignment="1" applyProtection="1">
      <alignment horizontal="left"/>
    </xf>
    <xf numFmtId="0" fontId="5" fillId="35" borderId="14" xfId="0" applyFont="1" applyFill="1" applyBorder="1" applyAlignment="1" applyProtection="1">
      <alignment horizontal="center"/>
    </xf>
    <xf numFmtId="0" fontId="8" fillId="35" borderId="16" xfId="0" applyFont="1" applyFill="1" applyBorder="1" applyAlignment="1" applyProtection="1">
      <alignment horizontal="left"/>
    </xf>
    <xf numFmtId="4" fontId="5" fillId="34" borderId="14" xfId="0" applyNumberFormat="1" applyFont="1" applyFill="1" applyBorder="1" applyAlignment="1" applyProtection="1"/>
    <xf numFmtId="0" fontId="5" fillId="35" borderId="16" xfId="0" applyFont="1" applyFill="1" applyBorder="1" applyAlignment="1" applyProtection="1"/>
    <xf numFmtId="0" fontId="8" fillId="35" borderId="16" xfId="0" applyFont="1" applyFill="1" applyBorder="1" applyAlignment="1" applyProtection="1"/>
    <xf numFmtId="4" fontId="7" fillId="34" borderId="14" xfId="0" applyNumberFormat="1" applyFont="1" applyFill="1" applyBorder="1" applyAlignment="1" applyProtection="1"/>
    <xf numFmtId="0" fontId="5" fillId="33" borderId="21" xfId="0" applyFont="1" applyFill="1" applyBorder="1" applyAlignment="1" applyProtection="1">
      <alignment horizontal="left"/>
    </xf>
    <xf numFmtId="0" fontId="5" fillId="33" borderId="17" xfId="0" applyFont="1" applyFill="1" applyBorder="1" applyAlignment="1" applyProtection="1">
      <alignment horizontal="left"/>
    </xf>
    <xf numFmtId="0" fontId="5" fillId="33" borderId="16" xfId="0" applyFont="1" applyFill="1" applyBorder="1" applyAlignment="1" applyProtection="1">
      <alignment horizontal="left" indent="1"/>
    </xf>
    <xf numFmtId="0" fontId="5" fillId="35" borderId="16" xfId="0" applyFont="1" applyFill="1" applyBorder="1" applyAlignment="1" applyProtection="1">
      <alignment horizontal="left" indent="1"/>
    </xf>
    <xf numFmtId="0" fontId="8" fillId="35" borderId="15" xfId="0" applyFont="1" applyFill="1" applyBorder="1" applyAlignment="1" applyProtection="1">
      <alignment horizontal="left"/>
    </xf>
    <xf numFmtId="0" fontId="8" fillId="35" borderId="16" xfId="0" applyFont="1" applyFill="1" applyBorder="1" applyProtection="1"/>
    <xf numFmtId="0" fontId="8" fillId="35" borderId="16" xfId="0" applyFont="1" applyFill="1" applyBorder="1" applyAlignment="1" applyProtection="1">
      <alignment horizontal="left" indent="1"/>
    </xf>
    <xf numFmtId="0" fontId="5" fillId="33" borderId="15" xfId="0" applyFont="1" applyFill="1" applyBorder="1" applyAlignment="1" applyProtection="1">
      <alignment horizontal="left" indent="1"/>
    </xf>
    <xf numFmtId="0" fontId="5" fillId="33" borderId="17" xfId="0" applyFont="1" applyFill="1" applyBorder="1" applyProtection="1"/>
    <xf numFmtId="0" fontId="8" fillId="35" borderId="15" xfId="0" applyFont="1" applyFill="1" applyBorder="1" applyAlignment="1" applyProtection="1">
      <alignment horizontal="left" indent="1"/>
    </xf>
    <xf numFmtId="0" fontId="5" fillId="35" borderId="17" xfId="0" applyFont="1" applyFill="1" applyBorder="1" applyProtection="1"/>
    <xf numFmtId="4" fontId="7" fillId="34" borderId="14" xfId="0" applyNumberFormat="1" applyFont="1" applyFill="1" applyBorder="1" applyAlignment="1" applyProtection="1">
      <alignment horizontal="right"/>
    </xf>
    <xf numFmtId="0" fontId="5" fillId="33" borderId="16" xfId="0" applyFont="1" applyFill="1" applyBorder="1" applyAlignment="1" applyProtection="1"/>
    <xf numFmtId="0" fontId="5" fillId="35" borderId="15" xfId="0" applyFont="1" applyFill="1" applyBorder="1" applyAlignment="1" applyProtection="1">
      <alignment horizontal="left" indent="1"/>
    </xf>
    <xf numFmtId="0" fontId="11" fillId="33" borderId="16" xfId="0" applyFont="1" applyFill="1" applyBorder="1" applyAlignment="1" applyProtection="1">
      <alignment horizontal="left"/>
    </xf>
    <xf numFmtId="0" fontId="11" fillId="33" borderId="14" xfId="0" applyFont="1" applyFill="1" applyBorder="1" applyAlignment="1" applyProtection="1">
      <alignment horizontal="center"/>
    </xf>
    <xf numFmtId="4" fontId="11" fillId="34" borderId="14" xfId="0" applyNumberFormat="1" applyFont="1" applyFill="1" applyBorder="1" applyAlignment="1" applyProtection="1"/>
    <xf numFmtId="0" fontId="5" fillId="33" borderId="16" xfId="1" applyFont="1" applyFill="1" applyBorder="1" applyAlignment="1" applyProtection="1">
      <alignment horizontal="left"/>
    </xf>
    <xf numFmtId="0" fontId="5" fillId="33" borderId="21" xfId="0" applyFont="1" applyFill="1" applyBorder="1" applyProtection="1"/>
    <xf numFmtId="0" fontId="5" fillId="35" borderId="21" xfId="0" applyFont="1" applyFill="1" applyBorder="1" applyProtection="1"/>
    <xf numFmtId="0" fontId="5" fillId="33" borderId="23" xfId="0" applyFont="1" applyFill="1" applyBorder="1" applyProtection="1"/>
    <xf numFmtId="0" fontId="5" fillId="0" borderId="24" xfId="0" applyFont="1" applyBorder="1" applyProtection="1"/>
    <xf numFmtId="0" fontId="5" fillId="33" borderId="24" xfId="0" applyFont="1" applyFill="1" applyBorder="1" applyAlignment="1" applyProtection="1"/>
    <xf numFmtId="0" fontId="5" fillId="33" borderId="15" xfId="0" applyFont="1" applyFill="1" applyBorder="1" applyAlignment="1" applyProtection="1"/>
    <xf numFmtId="0" fontId="5" fillId="33" borderId="17" xfId="0" applyFont="1" applyFill="1" applyBorder="1" applyAlignment="1" applyProtection="1">
      <alignment horizontal="left" indent="1"/>
    </xf>
    <xf numFmtId="0" fontId="5" fillId="0" borderId="16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center"/>
    </xf>
    <xf numFmtId="2" fontId="5" fillId="34" borderId="14" xfId="0" applyNumberFormat="1" applyFont="1" applyFill="1" applyBorder="1" applyAlignment="1" applyProtection="1">
      <alignment horizontal="right"/>
    </xf>
    <xf numFmtId="0" fontId="13" fillId="33" borderId="16" xfId="0" applyFont="1" applyFill="1" applyBorder="1" applyAlignment="1" applyProtection="1">
      <alignment horizontal="left"/>
    </xf>
    <xf numFmtId="0" fontId="13" fillId="33" borderId="14" xfId="0" applyFont="1" applyFill="1" applyBorder="1" applyAlignment="1" applyProtection="1">
      <alignment horizontal="center"/>
    </xf>
    <xf numFmtId="0" fontId="5" fillId="35" borderId="16" xfId="1" applyFont="1" applyFill="1" applyBorder="1" applyAlignment="1" applyProtection="1">
      <alignment horizontal="left"/>
    </xf>
    <xf numFmtId="0" fontId="11" fillId="33" borderId="16" xfId="0" quotePrefix="1" applyFont="1" applyFill="1" applyBorder="1" applyAlignment="1" applyProtection="1">
      <alignment horizontal="left"/>
    </xf>
    <xf numFmtId="0" fontId="5" fillId="33" borderId="16" xfId="0" quotePrefix="1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/>
    </xf>
    <xf numFmtId="0" fontId="5" fillId="0" borderId="16" xfId="0" applyFont="1" applyFill="1" applyBorder="1" applyProtection="1"/>
    <xf numFmtId="0" fontId="5" fillId="0" borderId="17" xfId="0" applyFont="1" applyFill="1" applyBorder="1" applyAlignment="1" applyProtection="1">
      <alignment horizontal="left"/>
    </xf>
    <xf numFmtId="0" fontId="8" fillId="35" borderId="19" xfId="0" applyFont="1" applyFill="1" applyBorder="1" applyAlignment="1" applyProtection="1">
      <alignment horizontal="left"/>
    </xf>
    <xf numFmtId="0" fontId="8" fillId="35" borderId="25" xfId="0" applyFont="1" applyFill="1" applyBorder="1" applyAlignment="1" applyProtection="1">
      <alignment horizontal="left"/>
    </xf>
    <xf numFmtId="0" fontId="8" fillId="35" borderId="26" xfId="0" applyFont="1" applyFill="1" applyBorder="1" applyAlignment="1" applyProtection="1">
      <alignment horizontal="left"/>
    </xf>
    <xf numFmtId="0" fontId="8" fillId="35" borderId="27" xfId="0" applyFont="1" applyFill="1" applyBorder="1" applyAlignment="1" applyProtection="1">
      <alignment horizontal="center"/>
    </xf>
    <xf numFmtId="0" fontId="14" fillId="34" borderId="28" xfId="0" applyFont="1" applyFill="1" applyBorder="1" applyAlignment="1" applyProtection="1">
      <alignment horizontal="center" vertical="center" wrapText="1"/>
      <protection locked="0"/>
    </xf>
    <xf numFmtId="0" fontId="8" fillId="35" borderId="28" xfId="0" applyFont="1" applyFill="1" applyBorder="1" applyAlignment="1" applyProtection="1">
      <alignment horizontal="center" vertical="center"/>
    </xf>
    <xf numFmtId="0" fontId="14" fillId="35" borderId="28" xfId="0" applyFont="1" applyFill="1" applyBorder="1" applyAlignment="1" applyProtection="1">
      <alignment horizontal="center" vertical="center" wrapText="1"/>
    </xf>
    <xf numFmtId="0" fontId="60" fillId="0" borderId="0" xfId="2293" applyFont="1" applyAlignment="1">
      <alignment vertical="top"/>
    </xf>
    <xf numFmtId="170" fontId="60" fillId="0" borderId="0" xfId="2293" applyNumberFormat="1" applyFont="1" applyAlignment="1">
      <alignment vertical="top"/>
    </xf>
    <xf numFmtId="4" fontId="62" fillId="0" borderId="0" xfId="2293" applyNumberFormat="1" applyFont="1" applyBorder="1" applyAlignment="1">
      <alignment vertical="top"/>
    </xf>
    <xf numFmtId="0" fontId="62" fillId="0" borderId="0" xfId="2293" applyFont="1" applyBorder="1" applyAlignment="1">
      <alignment vertical="top"/>
    </xf>
    <xf numFmtId="170" fontId="62" fillId="0" borderId="0" xfId="2293" applyNumberFormat="1" applyFont="1" applyBorder="1" applyAlignment="1">
      <alignment vertical="top"/>
    </xf>
    <xf numFmtId="0" fontId="12" fillId="0" borderId="0" xfId="2293"/>
    <xf numFmtId="4" fontId="12" fillId="0" borderId="0" xfId="2293" applyNumberFormat="1"/>
    <xf numFmtId="4" fontId="5" fillId="0" borderId="40" xfId="2293" applyNumberFormat="1" applyFont="1" applyFill="1" applyBorder="1" applyAlignment="1" applyProtection="1">
      <protection locked="0"/>
    </xf>
    <xf numFmtId="0" fontId="12" fillId="0" borderId="40" xfId="2293" applyBorder="1"/>
    <xf numFmtId="0" fontId="63" fillId="0" borderId="0" xfId="2293" applyFont="1" applyFill="1" applyAlignment="1">
      <alignment vertical="top"/>
    </xf>
    <xf numFmtId="43" fontId="63" fillId="0" borderId="0" xfId="2293" applyNumberFormat="1" applyFont="1" applyFill="1" applyAlignment="1">
      <alignment vertical="top"/>
    </xf>
    <xf numFmtId="43" fontId="63" fillId="0" borderId="0" xfId="177" applyFont="1" applyFill="1" applyAlignment="1">
      <alignment vertical="top"/>
    </xf>
    <xf numFmtId="171" fontId="64" fillId="0" borderId="0" xfId="241" quotePrefix="1" applyNumberFormat="1" applyFont="1" applyFill="1" applyBorder="1" applyAlignment="1">
      <alignment horizontal="right"/>
    </xf>
    <xf numFmtId="172" fontId="65" fillId="59" borderId="23" xfId="241" applyNumberFormat="1" applyFont="1" applyFill="1" applyBorder="1" applyAlignment="1" applyProtection="1"/>
    <xf numFmtId="173" fontId="65" fillId="59" borderId="23" xfId="241" applyNumberFormat="1" applyFont="1" applyFill="1" applyBorder="1" applyAlignment="1" applyProtection="1"/>
    <xf numFmtId="171" fontId="65" fillId="59" borderId="23" xfId="241" applyNumberFormat="1" applyFont="1" applyFill="1" applyBorder="1" applyAlignment="1">
      <alignment horizontal="left" vertical="top" wrapText="1"/>
    </xf>
    <xf numFmtId="170" fontId="63" fillId="0" borderId="0" xfId="2293" applyNumberFormat="1" applyFont="1" applyAlignment="1">
      <alignment vertical="top"/>
    </xf>
    <xf numFmtId="172" fontId="66" fillId="0" borderId="23" xfId="241" applyNumberFormat="1" applyFont="1" applyFill="1" applyBorder="1" applyAlignment="1" applyProtection="1"/>
    <xf numFmtId="173" fontId="66" fillId="0" borderId="23" xfId="241" applyNumberFormat="1" applyFont="1" applyFill="1" applyBorder="1" applyAlignment="1" applyProtection="1"/>
    <xf numFmtId="173" fontId="66" fillId="0" borderId="23" xfId="241" applyNumberFormat="1" applyFont="1" applyFill="1" applyBorder="1"/>
    <xf numFmtId="173" fontId="66" fillId="0" borderId="23" xfId="468" applyNumberFormat="1" applyFont="1" applyFill="1" applyBorder="1"/>
    <xf numFmtId="171" fontId="60" fillId="0" borderId="23" xfId="241" applyNumberFormat="1" applyFont="1" applyFill="1" applyBorder="1" applyAlignment="1">
      <alignment horizontal="left" vertical="center" wrapText="1" indent="1"/>
    </xf>
    <xf numFmtId="4" fontId="63" fillId="0" borderId="0" xfId="2293" applyNumberFormat="1" applyFont="1" applyFill="1" applyAlignment="1">
      <alignment vertical="top"/>
    </xf>
    <xf numFmtId="172" fontId="66" fillId="0" borderId="0" xfId="241" quotePrefix="1" applyNumberFormat="1" applyFont="1" applyFill="1" applyBorder="1" applyAlignment="1">
      <alignment horizontal="right"/>
    </xf>
    <xf numFmtId="173" fontId="66" fillId="0" borderId="0" xfId="241" quotePrefix="1" applyNumberFormat="1" applyFont="1" applyFill="1" applyBorder="1" applyAlignment="1">
      <alignment horizontal="right"/>
    </xf>
    <xf numFmtId="174" fontId="63" fillId="0" borderId="0" xfId="241" quotePrefix="1" applyNumberFormat="1" applyFont="1" applyFill="1" applyBorder="1" applyAlignment="1">
      <alignment horizontal="right"/>
    </xf>
    <xf numFmtId="174" fontId="63" fillId="0" borderId="0" xfId="468" quotePrefix="1" applyNumberFormat="1" applyFont="1" applyFill="1" applyBorder="1" applyAlignment="1"/>
    <xf numFmtId="171" fontId="60" fillId="0" borderId="40" xfId="241" applyNumberFormat="1" applyFont="1" applyFill="1" applyBorder="1" applyAlignment="1">
      <alignment horizontal="left" vertical="center" wrapText="1" indent="1"/>
    </xf>
    <xf numFmtId="0" fontId="60" fillId="0" borderId="0" xfId="2293" applyFont="1" applyFill="1" applyAlignment="1">
      <alignment vertical="top"/>
    </xf>
    <xf numFmtId="175" fontId="60" fillId="0" borderId="0" xfId="2293" applyNumberFormat="1" applyFont="1" applyFill="1" applyAlignment="1">
      <alignment vertical="top"/>
    </xf>
    <xf numFmtId="171" fontId="60" fillId="0" borderId="0" xfId="241" applyNumberFormat="1" applyFont="1" applyFill="1"/>
    <xf numFmtId="173" fontId="66" fillId="0" borderId="41" xfId="241" applyNumberFormat="1" applyFont="1" applyFill="1" applyBorder="1"/>
    <xf numFmtId="173" fontId="66" fillId="0" borderId="41" xfId="468" applyNumberFormat="1" applyFont="1" applyFill="1" applyBorder="1" applyAlignment="1"/>
    <xf numFmtId="171" fontId="60" fillId="0" borderId="41" xfId="241" applyNumberFormat="1" applyFont="1" applyFill="1" applyBorder="1" applyAlignment="1">
      <alignment horizontal="left" vertical="top" wrapText="1" indent="1"/>
    </xf>
    <xf numFmtId="170" fontId="60" fillId="0" borderId="0" xfId="241" applyNumberFormat="1" applyFont="1" applyFill="1" applyAlignment="1">
      <alignment vertical="top" wrapText="1"/>
    </xf>
    <xf numFmtId="10" fontId="60" fillId="0" borderId="0" xfId="2780" applyNumberFormat="1" applyFont="1" applyFill="1" applyAlignment="1">
      <alignment vertical="top"/>
    </xf>
    <xf numFmtId="172" fontId="65" fillId="60" borderId="23" xfId="241" applyNumberFormat="1" applyFont="1" applyFill="1" applyBorder="1" applyAlignment="1" applyProtection="1"/>
    <xf numFmtId="173" fontId="65" fillId="60" borderId="23" xfId="241" applyNumberFormat="1" applyFont="1" applyFill="1" applyBorder="1" applyAlignment="1"/>
    <xf numFmtId="173" fontId="67" fillId="60" borderId="23" xfId="241" applyNumberFormat="1" applyFont="1" applyFill="1" applyBorder="1" applyAlignment="1"/>
    <xf numFmtId="173" fontId="67" fillId="60" borderId="23" xfId="241" applyNumberFormat="1" applyFont="1" applyFill="1" applyBorder="1" applyAlignment="1">
      <alignment horizontal="right"/>
    </xf>
    <xf numFmtId="173" fontId="67" fillId="60" borderId="41" xfId="241" applyNumberFormat="1" applyFont="1" applyFill="1" applyBorder="1"/>
    <xf numFmtId="171" fontId="65" fillId="60" borderId="41" xfId="241" applyNumberFormat="1" applyFont="1" applyFill="1" applyBorder="1" applyAlignment="1">
      <alignment vertical="top" wrapText="1"/>
    </xf>
    <xf numFmtId="170" fontId="60" fillId="60" borderId="0" xfId="241" applyNumberFormat="1" applyFont="1" applyFill="1" applyAlignment="1">
      <alignment vertical="top" wrapText="1"/>
    </xf>
    <xf numFmtId="173" fontId="67" fillId="60" borderId="23" xfId="468" applyNumberFormat="1" applyFont="1" applyFill="1" applyBorder="1" applyAlignment="1"/>
    <xf numFmtId="171" fontId="65" fillId="60" borderId="41" xfId="241" applyNumberFormat="1" applyFont="1" applyFill="1" applyBorder="1" applyAlignment="1">
      <alignment horizontal="left" vertical="top" wrapText="1"/>
    </xf>
    <xf numFmtId="173" fontId="66" fillId="0" borderId="23" xfId="241" applyNumberFormat="1" applyFont="1" applyFill="1" applyBorder="1" applyAlignment="1" applyProtection="1">
      <alignment horizontal="right"/>
      <protection locked="0"/>
    </xf>
    <xf numFmtId="173" fontId="66" fillId="0" borderId="23" xfId="468" applyNumberFormat="1" applyFont="1" applyFill="1" applyBorder="1" applyAlignment="1" applyProtection="1">
      <protection locked="0"/>
    </xf>
    <xf numFmtId="43" fontId="60" fillId="0" borderId="0" xfId="177" applyFont="1" applyFill="1" applyAlignment="1">
      <alignment vertical="top"/>
    </xf>
    <xf numFmtId="173" fontId="66" fillId="0" borderId="41" xfId="241" applyNumberFormat="1" applyFont="1" applyFill="1" applyBorder="1" applyAlignment="1" applyProtection="1">
      <protection locked="0"/>
    </xf>
    <xf numFmtId="4" fontId="60" fillId="0" borderId="0" xfId="2293" applyNumberFormat="1" applyFont="1" applyFill="1" applyAlignment="1">
      <alignment vertical="top"/>
    </xf>
    <xf numFmtId="172" fontId="66" fillId="0" borderId="41" xfId="241" applyNumberFormat="1" applyFont="1" applyFill="1" applyBorder="1" applyAlignment="1" applyProtection="1"/>
    <xf numFmtId="173" fontId="66" fillId="0" borderId="41" xfId="241" applyNumberFormat="1" applyFont="1" applyFill="1" applyBorder="1" applyAlignment="1" applyProtection="1"/>
    <xf numFmtId="173" fontId="66" fillId="0" borderId="41" xfId="468" applyNumberFormat="1" applyFont="1" applyFill="1" applyBorder="1" applyAlignment="1" applyProtection="1">
      <protection locked="0"/>
    </xf>
    <xf numFmtId="171" fontId="60" fillId="0" borderId="41" xfId="241" applyNumberFormat="1" applyFont="1" applyFill="1" applyBorder="1" applyAlignment="1">
      <alignment horizontal="left" vertical="center" wrapText="1" indent="1"/>
    </xf>
    <xf numFmtId="0" fontId="66" fillId="0" borderId="0" xfId="2293" applyFont="1" applyFill="1" applyAlignment="1">
      <alignment vertical="top"/>
    </xf>
    <xf numFmtId="175" fontId="66" fillId="0" borderId="0" xfId="2293" applyNumberFormat="1" applyFont="1" applyFill="1" applyAlignment="1">
      <alignment vertical="top"/>
    </xf>
    <xf numFmtId="4" fontId="66" fillId="0" borderId="0" xfId="2293" applyNumberFormat="1" applyFont="1" applyFill="1" applyAlignment="1">
      <alignment vertical="top"/>
    </xf>
    <xf numFmtId="171" fontId="66" fillId="0" borderId="0" xfId="241" applyNumberFormat="1" applyFont="1" applyFill="1"/>
    <xf numFmtId="172" fontId="65" fillId="60" borderId="41" xfId="241" applyNumberFormat="1" applyFont="1" applyFill="1" applyBorder="1" applyAlignment="1" applyProtection="1"/>
    <xf numFmtId="173" fontId="65" fillId="60" borderId="41" xfId="241" applyNumberFormat="1" applyFont="1" applyFill="1" applyBorder="1" applyAlignment="1" applyProtection="1"/>
    <xf numFmtId="173" fontId="65" fillId="60" borderId="41" xfId="241" applyNumberFormat="1" applyFont="1" applyFill="1" applyBorder="1" applyAlignment="1" applyProtection="1">
      <alignment horizontal="right"/>
    </xf>
    <xf numFmtId="173" fontId="65" fillId="60" borderId="41" xfId="241" applyNumberFormat="1" applyFont="1" applyFill="1" applyBorder="1" applyProtection="1"/>
    <xf numFmtId="170" fontId="66" fillId="60" borderId="0" xfId="241" applyNumberFormat="1" applyFont="1" applyFill="1" applyBorder="1" applyAlignment="1">
      <alignment vertical="top" wrapText="1"/>
    </xf>
    <xf numFmtId="0" fontId="68" fillId="0" borderId="0" xfId="2293" applyFont="1" applyFill="1" applyAlignment="1">
      <alignment vertical="top"/>
    </xf>
    <xf numFmtId="171" fontId="69" fillId="0" borderId="0" xfId="241" quotePrefix="1" applyNumberFormat="1" applyFont="1" applyFill="1" applyBorder="1" applyAlignment="1">
      <alignment horizontal="right"/>
    </xf>
    <xf numFmtId="172" fontId="68" fillId="0" borderId="0" xfId="241" quotePrefix="1" applyNumberFormat="1" applyFont="1" applyFill="1" applyBorder="1" applyAlignment="1" applyProtection="1"/>
    <xf numFmtId="173" fontId="68" fillId="0" borderId="0" xfId="241" quotePrefix="1" applyNumberFormat="1" applyFont="1" applyFill="1" applyBorder="1" applyAlignment="1" applyProtection="1">
      <alignment horizontal="right"/>
    </xf>
    <xf numFmtId="173" fontId="68" fillId="0" borderId="0" xfId="241" quotePrefix="1" applyNumberFormat="1" applyFont="1" applyFill="1" applyBorder="1" applyAlignment="1"/>
    <xf numFmtId="173" fontId="68" fillId="0" borderId="0" xfId="468" quotePrefix="1" applyNumberFormat="1" applyFont="1" applyFill="1" applyBorder="1" applyAlignment="1"/>
    <xf numFmtId="173" fontId="68" fillId="0" borderId="0" xfId="241" quotePrefix="1" applyNumberFormat="1" applyFont="1" applyFill="1" applyBorder="1" applyAlignment="1">
      <alignment horizontal="right"/>
    </xf>
    <xf numFmtId="171" fontId="68" fillId="0" borderId="0" xfId="241" applyNumberFormat="1" applyFont="1" applyFill="1" applyBorder="1" applyAlignment="1">
      <alignment wrapText="1"/>
    </xf>
    <xf numFmtId="170" fontId="68" fillId="0" borderId="0" xfId="2293" applyNumberFormat="1" applyFont="1" applyFill="1" applyAlignment="1">
      <alignment vertical="top"/>
    </xf>
    <xf numFmtId="176" fontId="66" fillId="0" borderId="0" xfId="2293" applyNumberFormat="1" applyFont="1" applyFill="1" applyAlignment="1">
      <alignment vertical="top"/>
    </xf>
    <xf numFmtId="173" fontId="65" fillId="59" borderId="23" xfId="241" applyNumberFormat="1" applyFont="1" applyFill="1" applyBorder="1" applyAlignment="1" applyProtection="1">
      <alignment horizontal="right"/>
    </xf>
    <xf numFmtId="171" fontId="67" fillId="59" borderId="0" xfId="241" applyNumberFormat="1" applyFont="1" applyFill="1" applyBorder="1" applyAlignment="1">
      <alignment horizontal="left" vertical="top"/>
    </xf>
    <xf numFmtId="172" fontId="66" fillId="0" borderId="0" xfId="241" applyNumberFormat="1" applyFont="1" applyFill="1" applyBorder="1" applyAlignment="1" applyProtection="1"/>
    <xf numFmtId="173" fontId="66" fillId="0" borderId="0" xfId="241" applyNumberFormat="1" applyFont="1" applyFill="1" applyBorder="1" applyAlignment="1" applyProtection="1"/>
    <xf numFmtId="173" fontId="63" fillId="0" borderId="0" xfId="241" quotePrefix="1" applyNumberFormat="1" applyFont="1" applyFill="1" applyBorder="1" applyAlignment="1"/>
    <xf numFmtId="173" fontId="63" fillId="0" borderId="0" xfId="468" quotePrefix="1" applyNumberFormat="1" applyFont="1" applyFill="1" applyBorder="1" applyAlignment="1"/>
    <xf numFmtId="173" fontId="63" fillId="0" borderId="0" xfId="241" quotePrefix="1" applyNumberFormat="1" applyFont="1" applyFill="1" applyBorder="1" applyAlignment="1">
      <alignment horizontal="right"/>
    </xf>
    <xf numFmtId="171" fontId="63" fillId="0" borderId="0" xfId="241" applyNumberFormat="1" applyFont="1" applyFill="1" applyBorder="1" applyAlignment="1">
      <alignment wrapText="1"/>
    </xf>
    <xf numFmtId="170" fontId="63" fillId="0" borderId="0" xfId="2293" applyNumberFormat="1" applyFont="1" applyFill="1" applyAlignment="1">
      <alignment vertical="top"/>
    </xf>
    <xf numFmtId="43" fontId="66" fillId="0" borderId="0" xfId="177" applyFont="1" applyFill="1" applyAlignment="1">
      <alignment vertical="top"/>
    </xf>
    <xf numFmtId="173" fontId="66" fillId="0" borderId="23" xfId="241" applyNumberFormat="1" applyFont="1" applyFill="1" applyBorder="1" applyProtection="1">
      <protection locked="0"/>
    </xf>
    <xf numFmtId="175" fontId="66" fillId="0" borderId="0" xfId="2293" applyNumberFormat="1" applyFont="1" applyFill="1" applyAlignment="1">
      <alignment horizontal="center" vertical="top"/>
    </xf>
    <xf numFmtId="171" fontId="65" fillId="60" borderId="0" xfId="241" applyNumberFormat="1" applyFont="1" applyFill="1" applyBorder="1" applyAlignment="1">
      <alignment horizontal="left" vertical="top"/>
    </xf>
    <xf numFmtId="171" fontId="61" fillId="0" borderId="0" xfId="241" quotePrefix="1" applyNumberFormat="1" applyFont="1" applyBorder="1" applyAlignment="1">
      <alignment horizontal="right"/>
    </xf>
    <xf numFmtId="171" fontId="61" fillId="0" borderId="0" xfId="241" quotePrefix="1" applyNumberFormat="1" applyFont="1" applyBorder="1" applyAlignment="1"/>
    <xf numFmtId="171" fontId="60" fillId="0" borderId="0" xfId="241" applyNumberFormat="1" applyFont="1" applyBorder="1" applyAlignment="1">
      <alignment wrapText="1"/>
    </xf>
    <xf numFmtId="171" fontId="61" fillId="0" borderId="42" xfId="241" quotePrefix="1" applyNumberFormat="1" applyFont="1" applyBorder="1" applyAlignment="1">
      <alignment horizontal="right"/>
    </xf>
    <xf numFmtId="171" fontId="61" fillId="0" borderId="42" xfId="241" quotePrefix="1" applyNumberFormat="1" applyFont="1" applyBorder="1" applyAlignment="1"/>
    <xf numFmtId="171" fontId="60" fillId="0" borderId="42" xfId="241" applyNumberFormat="1" applyFont="1" applyBorder="1" applyAlignment="1">
      <alignment wrapText="1"/>
    </xf>
    <xf numFmtId="171" fontId="61" fillId="0" borderId="43" xfId="241" quotePrefix="1" applyNumberFormat="1" applyFont="1" applyBorder="1" applyAlignment="1">
      <alignment horizontal="right"/>
    </xf>
    <xf numFmtId="171" fontId="60" fillId="0" borderId="43" xfId="241" applyNumberFormat="1" applyFont="1" applyBorder="1" applyAlignment="1">
      <alignment wrapText="1"/>
    </xf>
    <xf numFmtId="170" fontId="60" fillId="0" borderId="43" xfId="2293" applyNumberFormat="1" applyFont="1" applyBorder="1" applyAlignment="1">
      <alignment vertical="top"/>
    </xf>
    <xf numFmtId="0" fontId="63" fillId="0" borderId="0" xfId="2293" applyFont="1" applyAlignment="1">
      <alignment vertical="top"/>
    </xf>
    <xf numFmtId="171" fontId="70" fillId="61" borderId="0" xfId="241" quotePrefix="1" applyNumberFormat="1" applyFont="1" applyFill="1" applyBorder="1" applyAlignment="1">
      <alignment horizontal="right"/>
    </xf>
    <xf numFmtId="171" fontId="70" fillId="61" borderId="44" xfId="241" applyNumberFormat="1" applyFont="1" applyFill="1" applyBorder="1" applyAlignment="1">
      <alignment horizontal="center"/>
    </xf>
    <xf numFmtId="171" fontId="70" fillId="61" borderId="45" xfId="241" applyNumberFormat="1" applyFont="1" applyFill="1" applyBorder="1" applyAlignment="1">
      <alignment horizontal="center"/>
    </xf>
    <xf numFmtId="177" fontId="70" fillId="61" borderId="46" xfId="241" applyNumberFormat="1" applyFont="1" applyFill="1" applyBorder="1" applyAlignment="1">
      <alignment horizontal="center" vertical="center" wrapText="1"/>
    </xf>
    <xf numFmtId="177" fontId="70" fillId="61" borderId="0" xfId="241" applyNumberFormat="1" applyFont="1" applyFill="1" applyBorder="1" applyAlignment="1">
      <alignment horizontal="center" vertical="center" wrapText="1"/>
    </xf>
    <xf numFmtId="171" fontId="72" fillId="61" borderId="0" xfId="241" quotePrefix="1" applyNumberFormat="1" applyFont="1" applyFill="1" applyBorder="1" applyAlignment="1">
      <alignment horizontal="right"/>
    </xf>
    <xf numFmtId="171" fontId="61" fillId="0" borderId="42" xfId="241" applyNumberFormat="1" applyFont="1" applyBorder="1" applyAlignment="1">
      <alignment horizontal="right"/>
    </xf>
    <xf numFmtId="170" fontId="60" fillId="0" borderId="42" xfId="2293" applyNumberFormat="1" applyFont="1" applyBorder="1" applyAlignment="1">
      <alignment vertical="top"/>
    </xf>
    <xf numFmtId="171" fontId="60" fillId="0" borderId="0" xfId="241" applyNumberFormat="1" applyFont="1"/>
    <xf numFmtId="171" fontId="60" fillId="0" borderId="0" xfId="241" applyNumberFormat="1" applyFont="1" applyBorder="1"/>
    <xf numFmtId="171" fontId="60" fillId="0" borderId="0" xfId="241" applyNumberFormat="1" applyFont="1" applyAlignment="1">
      <alignment horizontal="centerContinuous"/>
    </xf>
    <xf numFmtId="171" fontId="61" fillId="0" borderId="0" xfId="241" applyNumberFormat="1" applyFont="1" applyAlignment="1" applyProtection="1">
      <alignment horizontal="centerContinuous"/>
    </xf>
    <xf numFmtId="171" fontId="73" fillId="0" borderId="0" xfId="241" applyNumberFormat="1" applyFont="1" applyAlignment="1">
      <alignment horizontal="centerContinuous"/>
    </xf>
    <xf numFmtId="170" fontId="60" fillId="0" borderId="0" xfId="2549" applyNumberFormat="1" applyFont="1" applyBorder="1" applyAlignment="1" applyProtection="1">
      <alignment horizontal="justify" vertical="center" wrapText="1"/>
      <protection locked="0"/>
    </xf>
    <xf numFmtId="170" fontId="61" fillId="0" borderId="0" xfId="2549" applyNumberFormat="1" applyFont="1" applyBorder="1" applyAlignment="1" applyProtection="1">
      <alignment horizontal="justify" vertical="center" wrapText="1"/>
      <protection locked="0"/>
    </xf>
    <xf numFmtId="170" fontId="60" fillId="0" borderId="0" xfId="2549" applyNumberFormat="1" applyFont="1" applyBorder="1" applyAlignment="1">
      <alignment horizontal="justify" vertical="center" wrapText="1"/>
    </xf>
    <xf numFmtId="171" fontId="70" fillId="61" borderId="49" xfId="241" applyNumberFormat="1" applyFont="1" applyFill="1" applyBorder="1" applyAlignment="1">
      <alignment horizontal="center" vertical="center" wrapText="1"/>
    </xf>
    <xf numFmtId="171" fontId="70" fillId="61" borderId="0" xfId="241" applyNumberFormat="1" applyFont="1" applyFill="1" applyBorder="1" applyAlignment="1">
      <alignment horizontal="center" vertical="center" wrapText="1"/>
    </xf>
    <xf numFmtId="0" fontId="60" fillId="0" borderId="0" xfId="2549" applyNumberFormat="1" applyFont="1" applyAlignment="1" applyProtection="1">
      <alignment horizontal="justify" vertical="top" wrapText="1"/>
      <protection locked="0"/>
    </xf>
    <xf numFmtId="0" fontId="60" fillId="0" borderId="0" xfId="2549" applyNumberFormat="1" applyFont="1" applyAlignment="1" applyProtection="1">
      <alignment horizontal="justify" vertical="center" wrapText="1"/>
      <protection locked="0"/>
    </xf>
    <xf numFmtId="0" fontId="60" fillId="0" borderId="0" xfId="2549" applyNumberFormat="1" applyFont="1" applyAlignment="1" applyProtection="1">
      <alignment horizontal="justify" vertical="center"/>
      <protection locked="0"/>
    </xf>
    <xf numFmtId="0" fontId="60" fillId="0" borderId="0" xfId="2549" applyNumberFormat="1" applyFont="1" applyAlignment="1" applyProtection="1">
      <alignment horizontal="justify" vertical="top"/>
      <protection locked="0"/>
    </xf>
    <xf numFmtId="170" fontId="71" fillId="61" borderId="0" xfId="2293" applyNumberFormat="1" applyFont="1" applyFill="1" applyBorder="1" applyAlignment="1">
      <alignment horizontal="center" vertical="center" wrapText="1"/>
    </xf>
    <xf numFmtId="170" fontId="71" fillId="61" borderId="47" xfId="2293" applyNumberFormat="1" applyFont="1" applyFill="1" applyBorder="1" applyAlignment="1">
      <alignment horizontal="center" vertical="center" wrapText="1"/>
    </xf>
    <xf numFmtId="171" fontId="70" fillId="61" borderId="47" xfId="241" applyNumberFormat="1" applyFont="1" applyFill="1" applyBorder="1" applyAlignment="1">
      <alignment horizontal="center" vertical="center" wrapText="1"/>
    </xf>
    <xf numFmtId="0" fontId="61" fillId="0" borderId="0" xfId="241" applyNumberFormat="1" applyFont="1" applyAlignment="1">
      <alignment horizontal="center"/>
    </xf>
    <xf numFmtId="171" fontId="61" fillId="0" borderId="43" xfId="241" applyNumberFormat="1" applyFont="1" applyBorder="1" applyAlignment="1" applyProtection="1">
      <alignment horizontal="center"/>
    </xf>
    <xf numFmtId="171" fontId="70" fillId="61" borderId="44" xfId="241" applyNumberFormat="1" applyFont="1" applyFill="1" applyBorder="1" applyAlignment="1">
      <alignment horizontal="center" vertical="center" wrapText="1"/>
    </xf>
    <xf numFmtId="171" fontId="70" fillId="61" borderId="51" xfId="241" applyNumberFormat="1" applyFont="1" applyFill="1" applyBorder="1" applyAlignment="1">
      <alignment horizontal="center" vertical="center" wrapText="1"/>
    </xf>
    <xf numFmtId="0" fontId="64" fillId="61" borderId="51" xfId="2365" applyFont="1" applyFill="1" applyBorder="1" applyAlignment="1">
      <alignment vertical="center"/>
    </xf>
    <xf numFmtId="0" fontId="64" fillId="61" borderId="48" xfId="2365" applyFont="1" applyFill="1" applyBorder="1" applyAlignment="1">
      <alignment vertical="center"/>
    </xf>
    <xf numFmtId="171" fontId="70" fillId="61" borderId="45" xfId="241" applyNumberFormat="1" applyFont="1" applyFill="1" applyBorder="1" applyAlignment="1">
      <alignment horizontal="center" vertical="center" wrapText="1"/>
    </xf>
    <xf numFmtId="171" fontId="70" fillId="61" borderId="53" xfId="241" applyNumberFormat="1" applyFont="1" applyFill="1" applyBorder="1" applyAlignment="1">
      <alignment horizontal="center" vertical="center"/>
    </xf>
    <xf numFmtId="171" fontId="70" fillId="61" borderId="52" xfId="241" applyNumberFormat="1" applyFont="1" applyFill="1" applyBorder="1" applyAlignment="1">
      <alignment horizontal="center" vertical="center"/>
    </xf>
    <xf numFmtId="171" fontId="70" fillId="61" borderId="50" xfId="241" applyNumberFormat="1" applyFont="1" applyFill="1" applyBorder="1" applyAlignment="1">
      <alignment horizontal="center" vertical="center" wrapText="1"/>
    </xf>
    <xf numFmtId="0" fontId="8" fillId="35" borderId="31" xfId="0" applyFont="1" applyFill="1" applyBorder="1" applyAlignment="1" applyProtection="1">
      <alignment horizontal="center" vertical="center"/>
    </xf>
    <xf numFmtId="0" fontId="8" fillId="35" borderId="30" xfId="0" applyFont="1" applyFill="1" applyBorder="1" applyAlignment="1" applyProtection="1">
      <alignment horizontal="center" vertical="center"/>
    </xf>
    <xf numFmtId="0" fontId="8" fillId="35" borderId="29" xfId="0" applyFont="1" applyFill="1" applyBorder="1" applyAlignment="1" applyProtection="1">
      <alignment horizontal="center" vertical="center"/>
    </xf>
  </cellXfs>
  <cellStyles count="2854">
    <cellStyle name="=C:\WINNT\SYSTEM32\COMMAND.COM" xfId="2"/>
    <cellStyle name="=C:\WINNT\SYSTEM32\COMMAND.COM 2" xfId="3"/>
    <cellStyle name="=C:\WINNT\SYSTEM32\COMMAND.COM 4" xfId="4"/>
    <cellStyle name="=C:\WINNT\SYSTEM32\COMMAND.COM 5" xfId="5"/>
    <cellStyle name="=C:\WINNT\SYSTEM32\COMMAND.COM 6" xfId="6"/>
    <cellStyle name="_x0003_¶?°?‘}É" xfId="7"/>
    <cellStyle name="_x0003_¶?°?‘}É 2" xfId="8"/>
    <cellStyle name="20% - Énfasis1 2" xfId="9"/>
    <cellStyle name="20% - Énfasis1 2 2" xfId="10"/>
    <cellStyle name="20% - Énfasis1 2 2 2" xfId="11"/>
    <cellStyle name="20% - Énfasis1 2 3" xfId="12"/>
    <cellStyle name="20% - Énfasis1 3" xfId="13"/>
    <cellStyle name="20% - Énfasis1 4" xfId="14"/>
    <cellStyle name="20% - Énfasis1 4 2" xfId="15"/>
    <cellStyle name="20% - Énfasis1 5" xfId="16"/>
    <cellStyle name="20% - Énfasis2 2" xfId="17"/>
    <cellStyle name="20% - Énfasis2 2 2" xfId="18"/>
    <cellStyle name="20% - Énfasis2 2 2 2" xfId="19"/>
    <cellStyle name="20% - Énfasis2 2 3" xfId="20"/>
    <cellStyle name="20% - Énfasis2 3" xfId="21"/>
    <cellStyle name="20% - Énfasis2 4" xfId="22"/>
    <cellStyle name="20% - Énfasis2 4 2" xfId="23"/>
    <cellStyle name="20% - Énfasis2 5" xfId="24"/>
    <cellStyle name="20% - Énfasis3 2" xfId="25"/>
    <cellStyle name="20% - Énfasis3 2 2" xfId="26"/>
    <cellStyle name="20% - Énfasis3 2 2 2" xfId="27"/>
    <cellStyle name="20% - Énfasis3 2 3" xfId="28"/>
    <cellStyle name="20% - Énfasis3 3" xfId="29"/>
    <cellStyle name="20% - Énfasis3 4" xfId="30"/>
    <cellStyle name="20% - Énfasis3 4 2" xfId="31"/>
    <cellStyle name="20% - Énfasis3 5" xfId="32"/>
    <cellStyle name="20% - Énfasis4 2" xfId="33"/>
    <cellStyle name="20% - Énfasis4 2 2" xfId="34"/>
    <cellStyle name="20% - Énfasis4 2 2 2" xfId="35"/>
    <cellStyle name="20% - Énfasis4 2 3" xfId="36"/>
    <cellStyle name="20% - Énfasis4 3" xfId="37"/>
    <cellStyle name="20% - Énfasis4 4" xfId="38"/>
    <cellStyle name="20% - Énfasis4 4 2" xfId="39"/>
    <cellStyle name="20% - Énfasis4 5" xfId="40"/>
    <cellStyle name="20% - Énfasis5 2" xfId="41"/>
    <cellStyle name="20% - Énfasis5 2 2" xfId="42"/>
    <cellStyle name="20% - Énfasis5 2 2 2" xfId="43"/>
    <cellStyle name="20% - Énfasis5 2 3" xfId="44"/>
    <cellStyle name="20% - Énfasis5 3" xfId="45"/>
    <cellStyle name="20% - Énfasis5 4" xfId="46"/>
    <cellStyle name="20% - Énfasis5 4 2" xfId="47"/>
    <cellStyle name="20% - Énfasis5 5" xfId="48"/>
    <cellStyle name="20% - Énfasis6 2" xfId="49"/>
    <cellStyle name="20% - Énfasis6 2 2" xfId="50"/>
    <cellStyle name="20% - Énfasis6 2 2 2" xfId="51"/>
    <cellStyle name="20% - Énfasis6 2 3" xfId="52"/>
    <cellStyle name="20% - Énfasis6 3" xfId="53"/>
    <cellStyle name="20% - Énfasis6 4" xfId="54"/>
    <cellStyle name="20% - Énfasis6 4 2" xfId="55"/>
    <cellStyle name="20% - Énfasis6 5" xfId="56"/>
    <cellStyle name="40% - Énfasis1 2" xfId="57"/>
    <cellStyle name="40% - Énfasis1 2 2" xfId="58"/>
    <cellStyle name="40% - Énfasis1 2 2 2" xfId="59"/>
    <cellStyle name="40% - Énfasis1 2 3" xfId="60"/>
    <cellStyle name="40% - Énfasis1 3" xfId="61"/>
    <cellStyle name="40% - Énfasis1 4" xfId="62"/>
    <cellStyle name="40% - Énfasis1 4 2" xfId="63"/>
    <cellStyle name="40% - Énfasis1 5" xfId="64"/>
    <cellStyle name="40% - Énfasis2 2" xfId="65"/>
    <cellStyle name="40% - Énfasis2 2 2" xfId="66"/>
    <cellStyle name="40% - Énfasis2 2 2 2" xfId="67"/>
    <cellStyle name="40% - Énfasis2 2 3" xfId="68"/>
    <cellStyle name="40% - Énfasis2 3" xfId="69"/>
    <cellStyle name="40% - Énfasis2 4" xfId="70"/>
    <cellStyle name="40% - Énfasis2 4 2" xfId="71"/>
    <cellStyle name="40% - Énfasis2 5" xfId="72"/>
    <cellStyle name="40% - Énfasis3 2" xfId="73"/>
    <cellStyle name="40% - Énfasis3 2 2" xfId="74"/>
    <cellStyle name="40% - Énfasis3 2 2 2" xfId="75"/>
    <cellStyle name="40% - Énfasis3 2 3" xfId="76"/>
    <cellStyle name="40% - Énfasis3 3" xfId="77"/>
    <cellStyle name="40% - Énfasis3 4" xfId="78"/>
    <cellStyle name="40% - Énfasis3 4 2" xfId="79"/>
    <cellStyle name="40% - Énfasis3 5" xfId="80"/>
    <cellStyle name="40% - Énfasis4 2" xfId="81"/>
    <cellStyle name="40% - Énfasis4 2 2" xfId="82"/>
    <cellStyle name="40% - Énfasis4 2 2 2" xfId="83"/>
    <cellStyle name="40% - Énfasis4 2 3" xfId="84"/>
    <cellStyle name="40% - Énfasis4 3" xfId="85"/>
    <cellStyle name="40% - Énfasis4 4" xfId="86"/>
    <cellStyle name="40% - Énfasis4 4 2" xfId="87"/>
    <cellStyle name="40% - Énfasis4 5" xfId="88"/>
    <cellStyle name="40% - Énfasis5 2" xfId="89"/>
    <cellStyle name="40% - Énfasis5 2 2" xfId="90"/>
    <cellStyle name="40% - Énfasis5 2 2 2" xfId="91"/>
    <cellStyle name="40% - Énfasis5 2 3" xfId="92"/>
    <cellStyle name="40% - Énfasis5 3" xfId="93"/>
    <cellStyle name="40% - Énfasis5 4" xfId="94"/>
    <cellStyle name="40% - Énfasis5 4 2" xfId="95"/>
    <cellStyle name="40% - Énfasis5 5" xfId="96"/>
    <cellStyle name="40% - Énfasis6 2" xfId="97"/>
    <cellStyle name="40% - Énfasis6 2 2" xfId="98"/>
    <cellStyle name="40% - Énfasis6 2 2 2" xfId="99"/>
    <cellStyle name="40% - Énfasis6 2 3" xfId="100"/>
    <cellStyle name="40% - Énfasis6 3" xfId="101"/>
    <cellStyle name="40% - Énfasis6 4" xfId="102"/>
    <cellStyle name="40% - Énfasis6 4 2" xfId="103"/>
    <cellStyle name="40% - Énfasis6 5" xfId="104"/>
    <cellStyle name="60% - Énfasis1 2" xfId="105"/>
    <cellStyle name="60% - Énfasis1 3" xfId="106"/>
    <cellStyle name="60% - Énfasis1 3 2" xfId="107"/>
    <cellStyle name="60% - Énfasis1 4" xfId="108"/>
    <cellStyle name="60% - Énfasis1 5" xfId="109"/>
    <cellStyle name="60% - Énfasis2 2" xfId="110"/>
    <cellStyle name="60% - Énfasis2 3" xfId="111"/>
    <cellStyle name="60% - Énfasis2 3 2" xfId="112"/>
    <cellStyle name="60% - Énfasis2 4" xfId="113"/>
    <cellStyle name="60% - Énfasis2 5" xfId="114"/>
    <cellStyle name="60% - Énfasis3 2" xfId="115"/>
    <cellStyle name="60% - Énfasis3 3" xfId="116"/>
    <cellStyle name="60% - Énfasis3 3 2" xfId="117"/>
    <cellStyle name="60% - Énfasis3 4" xfId="118"/>
    <cellStyle name="60% - Énfasis3 5" xfId="119"/>
    <cellStyle name="60% - Énfasis4 2" xfId="120"/>
    <cellStyle name="60% - Énfasis4 3" xfId="121"/>
    <cellStyle name="60% - Énfasis4 3 2" xfId="122"/>
    <cellStyle name="60% - Énfasis4 4" xfId="123"/>
    <cellStyle name="60% - Énfasis4 5" xfId="124"/>
    <cellStyle name="60% - Énfasis5 2" xfId="125"/>
    <cellStyle name="60% - Énfasis5 3" xfId="126"/>
    <cellStyle name="60% - Énfasis5 3 2" xfId="127"/>
    <cellStyle name="60% - Énfasis5 4" xfId="128"/>
    <cellStyle name="60% - Énfasis5 5" xfId="129"/>
    <cellStyle name="60% - Énfasis6 2" xfId="130"/>
    <cellStyle name="60% - Énfasis6 3" xfId="131"/>
    <cellStyle name="60% - Énfasis6 3 2" xfId="132"/>
    <cellStyle name="60% - Énfasis6 4" xfId="133"/>
    <cellStyle name="60% - Énfasis6 5" xfId="134"/>
    <cellStyle name="Buena 2" xfId="135"/>
    <cellStyle name="Cálculo 2" xfId="136"/>
    <cellStyle name="Cálculo 3" xfId="137"/>
    <cellStyle name="Celda de comprobación 2" xfId="138"/>
    <cellStyle name="Celda de comprobación 3" xfId="139"/>
    <cellStyle name="Celda vinculada 2" xfId="140"/>
    <cellStyle name="Celda vinculada 3" xfId="141"/>
    <cellStyle name="Comma_Calendario 2003" xfId="142"/>
    <cellStyle name="Encabezado 4 2" xfId="143"/>
    <cellStyle name="Encabezado 4 3" xfId="144"/>
    <cellStyle name="Énfasis1 2" xfId="145"/>
    <cellStyle name="Énfasis1 3" xfId="146"/>
    <cellStyle name="Énfasis2 2" xfId="147"/>
    <cellStyle name="Énfasis2 3" xfId="148"/>
    <cellStyle name="Énfasis3 2" xfId="149"/>
    <cellStyle name="Énfasis3 3" xfId="150"/>
    <cellStyle name="Énfasis4 2" xfId="151"/>
    <cellStyle name="Énfasis4 3" xfId="152"/>
    <cellStyle name="Énfasis5 2" xfId="153"/>
    <cellStyle name="Énfasis5 3" xfId="154"/>
    <cellStyle name="Énfasis6 2" xfId="155"/>
    <cellStyle name="Énfasis6 3" xfId="156"/>
    <cellStyle name="Entrada 2" xfId="157"/>
    <cellStyle name="Entrada 3" xfId="158"/>
    <cellStyle name="Estilo 1" xfId="159"/>
    <cellStyle name="Estilo 1 2" xfId="160"/>
    <cellStyle name="Euro" xfId="161"/>
    <cellStyle name="Euro 2" xfId="162"/>
    <cellStyle name="Hipervínculo 2" xfId="163"/>
    <cellStyle name="Hipervínculo 3" xfId="164"/>
    <cellStyle name="Hipervínculo 4" xfId="165"/>
    <cellStyle name="Incorrecto 2" xfId="166"/>
    <cellStyle name="Incorrecto 3" xfId="167"/>
    <cellStyle name="Linea horizontal" xfId="168"/>
    <cellStyle name="Millares 10" xfId="169"/>
    <cellStyle name="Millares 10 10" xfId="170"/>
    <cellStyle name="Millares 10 11" xfId="171"/>
    <cellStyle name="Millares 10 12" xfId="172"/>
    <cellStyle name="Millares 10 13" xfId="173"/>
    <cellStyle name="Millares 10 14" xfId="174"/>
    <cellStyle name="Millares 10 15" xfId="175"/>
    <cellStyle name="Millares 10 16" xfId="176"/>
    <cellStyle name="Millares 10 2" xfId="177"/>
    <cellStyle name="Millares 10 2 2" xfId="178"/>
    <cellStyle name="Millares 10 2 3" xfId="179"/>
    <cellStyle name="Millares 10 2 4" xfId="180"/>
    <cellStyle name="Millares 10 3" xfId="181"/>
    <cellStyle name="Millares 10 3 2" xfId="182"/>
    <cellStyle name="Millares 10 3 3" xfId="183"/>
    <cellStyle name="Millares 10 4" xfId="184"/>
    <cellStyle name="Millares 10 4 2" xfId="185"/>
    <cellStyle name="Millares 10 5" xfId="186"/>
    <cellStyle name="Millares 10 6" xfId="187"/>
    <cellStyle name="Millares 10 7" xfId="188"/>
    <cellStyle name="Millares 10 8" xfId="189"/>
    <cellStyle name="Millares 10 9" xfId="190"/>
    <cellStyle name="Millares 11" xfId="191"/>
    <cellStyle name="Millares 11 2" xfId="192"/>
    <cellStyle name="Millares 11 2 2" xfId="193"/>
    <cellStyle name="Millares 11 3" xfId="194"/>
    <cellStyle name="Millares 11 4" xfId="195"/>
    <cellStyle name="Millares 11 5" xfId="196"/>
    <cellStyle name="Millares 12" xfId="197"/>
    <cellStyle name="Millares 12 2" xfId="198"/>
    <cellStyle name="Millares 12 2 2" xfId="199"/>
    <cellStyle name="Millares 12 3" xfId="200"/>
    <cellStyle name="Millares 12 4" xfId="201"/>
    <cellStyle name="Millares 12 5" xfId="202"/>
    <cellStyle name="Millares 13" xfId="203"/>
    <cellStyle name="Millares 13 2" xfId="204"/>
    <cellStyle name="Millares 13 2 10" xfId="205"/>
    <cellStyle name="Millares 13 2 11" xfId="206"/>
    <cellStyle name="Millares 13 2 12" xfId="207"/>
    <cellStyle name="Millares 13 2 13" xfId="208"/>
    <cellStyle name="Millares 13 2 14" xfId="209"/>
    <cellStyle name="Millares 13 2 15" xfId="210"/>
    <cellStyle name="Millares 13 2 2" xfId="211"/>
    <cellStyle name="Millares 13 2 2 2" xfId="212"/>
    <cellStyle name="Millares 13 2 2 3" xfId="213"/>
    <cellStyle name="Millares 13 2 3" xfId="214"/>
    <cellStyle name="Millares 13 2 4" xfId="215"/>
    <cellStyle name="Millares 13 2 5" xfId="216"/>
    <cellStyle name="Millares 13 2 6" xfId="217"/>
    <cellStyle name="Millares 13 2 7" xfId="218"/>
    <cellStyle name="Millares 13 2 8" xfId="219"/>
    <cellStyle name="Millares 13 2 9" xfId="220"/>
    <cellStyle name="Millares 13 3" xfId="221"/>
    <cellStyle name="Millares 13 3 2" xfId="222"/>
    <cellStyle name="Millares 13 3 3" xfId="223"/>
    <cellStyle name="Millares 14" xfId="224"/>
    <cellStyle name="Millares 14 2" xfId="225"/>
    <cellStyle name="Millares 14 3" xfId="226"/>
    <cellStyle name="Millares 15" xfId="227"/>
    <cellStyle name="Millares 15 2" xfId="228"/>
    <cellStyle name="Millares 15 3" xfId="229"/>
    <cellStyle name="Millares 16" xfId="230"/>
    <cellStyle name="Millares 16 2" xfId="231"/>
    <cellStyle name="Millares 16 3" xfId="232"/>
    <cellStyle name="Millares 17" xfId="233"/>
    <cellStyle name="Millares 17 2" xfId="234"/>
    <cellStyle name="Millares 17 2 2" xfId="235"/>
    <cellStyle name="Millares 17 3" xfId="236"/>
    <cellStyle name="Millares 17 4" xfId="237"/>
    <cellStyle name="Millares 17 5" xfId="238"/>
    <cellStyle name="Millares 18" xfId="239"/>
    <cellStyle name="Millares 19" xfId="240"/>
    <cellStyle name="Millares 2" xfId="241"/>
    <cellStyle name="Millares 2 10" xfId="242"/>
    <cellStyle name="Millares 2 10 2" xfId="243"/>
    <cellStyle name="Millares 2 10 2 2" xfId="244"/>
    <cellStyle name="Millares 2 10 3" xfId="245"/>
    <cellStyle name="Millares 2 10 3 2" xfId="246"/>
    <cellStyle name="Millares 2 10 4" xfId="247"/>
    <cellStyle name="Millares 2 11" xfId="248"/>
    <cellStyle name="Millares 2 11 2" xfId="249"/>
    <cellStyle name="Millares 2 11 2 2" xfId="250"/>
    <cellStyle name="Millares 2 11 3" xfId="251"/>
    <cellStyle name="Millares 2 12" xfId="252"/>
    <cellStyle name="Millares 2 12 2" xfId="253"/>
    <cellStyle name="Millares 2 12 3" xfId="254"/>
    <cellStyle name="Millares 2 13" xfId="255"/>
    <cellStyle name="Millares 2 14" xfId="256"/>
    <cellStyle name="Millares 2 15" xfId="257"/>
    <cellStyle name="Millares 2 16" xfId="258"/>
    <cellStyle name="Millares 2 17" xfId="259"/>
    <cellStyle name="Millares 2 18" xfId="260"/>
    <cellStyle name="Millares 2 19" xfId="261"/>
    <cellStyle name="Millares 2 19 2" xfId="262"/>
    <cellStyle name="Millares 2 2" xfId="263"/>
    <cellStyle name="Millares 2 2 10" xfId="264"/>
    <cellStyle name="Millares 2 2 10 2" xfId="265"/>
    <cellStyle name="Millares 2 2 11" xfId="266"/>
    <cellStyle name="Millares 2 2 12" xfId="267"/>
    <cellStyle name="Millares 2 2 13" xfId="268"/>
    <cellStyle name="Millares 2 2 14" xfId="269"/>
    <cellStyle name="Millares 2 2 15" xfId="270"/>
    <cellStyle name="Millares 2 2 16" xfId="271"/>
    <cellStyle name="Millares 2 2 17" xfId="272"/>
    <cellStyle name="Millares 2 2 18" xfId="273"/>
    <cellStyle name="Millares 2 2 19" xfId="274"/>
    <cellStyle name="Millares 2 2 2" xfId="275"/>
    <cellStyle name="Millares 2 2 2 10" xfId="276"/>
    <cellStyle name="Millares 2 2 2 11" xfId="277"/>
    <cellStyle name="Millares 2 2 2 12" xfId="278"/>
    <cellStyle name="Millares 2 2 2 13" xfId="279"/>
    <cellStyle name="Millares 2 2 2 14" xfId="280"/>
    <cellStyle name="Millares 2 2 2 15" xfId="281"/>
    <cellStyle name="Millares 2 2 2 16" xfId="282"/>
    <cellStyle name="Millares 2 2 2 17" xfId="283"/>
    <cellStyle name="Millares 2 2 2 18" xfId="284"/>
    <cellStyle name="Millares 2 2 2 2" xfId="285"/>
    <cellStyle name="Millares 2 2 2 2 10" xfId="286"/>
    <cellStyle name="Millares 2 2 2 2 11" xfId="287"/>
    <cellStyle name="Millares 2 2 2 2 12" xfId="288"/>
    <cellStyle name="Millares 2 2 2 2 13" xfId="289"/>
    <cellStyle name="Millares 2 2 2 2 14" xfId="290"/>
    <cellStyle name="Millares 2 2 2 2 15" xfId="291"/>
    <cellStyle name="Millares 2 2 2 2 16" xfId="292"/>
    <cellStyle name="Millares 2 2 2 2 17" xfId="293"/>
    <cellStyle name="Millares 2 2 2 2 2" xfId="294"/>
    <cellStyle name="Millares 2 2 2 2 2 10" xfId="295"/>
    <cellStyle name="Millares 2 2 2 2 2 11" xfId="296"/>
    <cellStyle name="Millares 2 2 2 2 2 12" xfId="297"/>
    <cellStyle name="Millares 2 2 2 2 2 13" xfId="298"/>
    <cellStyle name="Millares 2 2 2 2 2 14" xfId="299"/>
    <cellStyle name="Millares 2 2 2 2 2 15" xfId="300"/>
    <cellStyle name="Millares 2 2 2 2 2 2" xfId="301"/>
    <cellStyle name="Millares 2 2 2 2 2 2 2" xfId="302"/>
    <cellStyle name="Millares 2 2 2 2 2 2 3" xfId="303"/>
    <cellStyle name="Millares 2 2 2 2 2 3" xfId="304"/>
    <cellStyle name="Millares 2 2 2 2 2 4" xfId="305"/>
    <cellStyle name="Millares 2 2 2 2 2 5" xfId="306"/>
    <cellStyle name="Millares 2 2 2 2 2 6" xfId="307"/>
    <cellStyle name="Millares 2 2 2 2 2 7" xfId="308"/>
    <cellStyle name="Millares 2 2 2 2 2 8" xfId="309"/>
    <cellStyle name="Millares 2 2 2 2 2 9" xfId="310"/>
    <cellStyle name="Millares 2 2 2 2 3" xfId="311"/>
    <cellStyle name="Millares 2 2 2 2 3 2" xfId="312"/>
    <cellStyle name="Millares 2 2 2 2 3 3" xfId="313"/>
    <cellStyle name="Millares 2 2 2 2 3 4" xfId="314"/>
    <cellStyle name="Millares 2 2 2 2 4" xfId="315"/>
    <cellStyle name="Millares 2 2 2 2 4 2" xfId="316"/>
    <cellStyle name="Millares 2 2 2 2 5" xfId="317"/>
    <cellStyle name="Millares 2 2 2 2 6" xfId="318"/>
    <cellStyle name="Millares 2 2 2 2 7" xfId="319"/>
    <cellStyle name="Millares 2 2 2 2 8" xfId="320"/>
    <cellStyle name="Millares 2 2 2 2 9" xfId="321"/>
    <cellStyle name="Millares 2 2 2 3" xfId="322"/>
    <cellStyle name="Millares 2 2 2 3 10" xfId="323"/>
    <cellStyle name="Millares 2 2 2 3 11" xfId="324"/>
    <cellStyle name="Millares 2 2 2 3 12" xfId="325"/>
    <cellStyle name="Millares 2 2 2 3 13" xfId="326"/>
    <cellStyle name="Millares 2 2 2 3 14" xfId="327"/>
    <cellStyle name="Millares 2 2 2 3 15" xfId="328"/>
    <cellStyle name="Millares 2 2 2 3 2" xfId="329"/>
    <cellStyle name="Millares 2 2 2 3 2 2" xfId="330"/>
    <cellStyle name="Millares 2 2 2 3 2 3" xfId="331"/>
    <cellStyle name="Millares 2 2 2 3 2 4" xfId="332"/>
    <cellStyle name="Millares 2 2 2 3 3" xfId="333"/>
    <cellStyle name="Millares 2 2 2 3 3 2" xfId="334"/>
    <cellStyle name="Millares 2 2 2 3 4" xfId="335"/>
    <cellStyle name="Millares 2 2 2 3 5" xfId="336"/>
    <cellStyle name="Millares 2 2 2 3 6" xfId="337"/>
    <cellStyle name="Millares 2 2 2 3 7" xfId="338"/>
    <cellStyle name="Millares 2 2 2 3 8" xfId="339"/>
    <cellStyle name="Millares 2 2 2 3 9" xfId="340"/>
    <cellStyle name="Millares 2 2 2 4" xfId="341"/>
    <cellStyle name="Millares 2 2 2 4 2" xfId="342"/>
    <cellStyle name="Millares 2 2 2 4 3" xfId="343"/>
    <cellStyle name="Millares 2 2 2 4 4" xfId="344"/>
    <cellStyle name="Millares 2 2 2 5" xfId="345"/>
    <cellStyle name="Millares 2 2 2 5 2" xfId="346"/>
    <cellStyle name="Millares 2 2 2 6" xfId="347"/>
    <cellStyle name="Millares 2 2 2 7" xfId="348"/>
    <cellStyle name="Millares 2 2 2 8" xfId="349"/>
    <cellStyle name="Millares 2 2 2 9" xfId="350"/>
    <cellStyle name="Millares 2 2 20" xfId="351"/>
    <cellStyle name="Millares 2 2 21" xfId="352"/>
    <cellStyle name="Millares 2 2 3" xfId="353"/>
    <cellStyle name="Millares 2 2 3 10" xfId="354"/>
    <cellStyle name="Millares 2 2 3 11" xfId="355"/>
    <cellStyle name="Millares 2 2 3 12" xfId="356"/>
    <cellStyle name="Millares 2 2 3 13" xfId="357"/>
    <cellStyle name="Millares 2 2 3 14" xfId="358"/>
    <cellStyle name="Millares 2 2 3 15" xfId="359"/>
    <cellStyle name="Millares 2 2 3 16" xfId="360"/>
    <cellStyle name="Millares 2 2 3 17" xfId="361"/>
    <cellStyle name="Millares 2 2 3 2" xfId="362"/>
    <cellStyle name="Millares 2 2 3 2 10" xfId="363"/>
    <cellStyle name="Millares 2 2 3 2 11" xfId="364"/>
    <cellStyle name="Millares 2 2 3 2 12" xfId="365"/>
    <cellStyle name="Millares 2 2 3 2 13" xfId="366"/>
    <cellStyle name="Millares 2 2 3 2 14" xfId="367"/>
    <cellStyle name="Millares 2 2 3 2 15" xfId="368"/>
    <cellStyle name="Millares 2 2 3 2 2" xfId="369"/>
    <cellStyle name="Millares 2 2 3 2 2 2" xfId="370"/>
    <cellStyle name="Millares 2 2 3 2 2 3" xfId="371"/>
    <cellStyle name="Millares 2 2 3 2 3" xfId="372"/>
    <cellStyle name="Millares 2 2 3 2 4" xfId="373"/>
    <cellStyle name="Millares 2 2 3 2 5" xfId="374"/>
    <cellStyle name="Millares 2 2 3 2 6" xfId="375"/>
    <cellStyle name="Millares 2 2 3 2 7" xfId="376"/>
    <cellStyle name="Millares 2 2 3 2 8" xfId="377"/>
    <cellStyle name="Millares 2 2 3 2 9" xfId="378"/>
    <cellStyle name="Millares 2 2 3 3" xfId="379"/>
    <cellStyle name="Millares 2 2 3 3 2" xfId="380"/>
    <cellStyle name="Millares 2 2 3 3 3" xfId="381"/>
    <cellStyle name="Millares 2 2 3 3 4" xfId="382"/>
    <cellStyle name="Millares 2 2 3 4" xfId="383"/>
    <cellStyle name="Millares 2 2 3 4 2" xfId="384"/>
    <cellStyle name="Millares 2 2 3 5" xfId="385"/>
    <cellStyle name="Millares 2 2 3 6" xfId="386"/>
    <cellStyle name="Millares 2 2 3 7" xfId="387"/>
    <cellStyle name="Millares 2 2 3 8" xfId="388"/>
    <cellStyle name="Millares 2 2 3 9" xfId="389"/>
    <cellStyle name="Millares 2 2 4" xfId="390"/>
    <cellStyle name="Millares 2 2 4 10" xfId="391"/>
    <cellStyle name="Millares 2 2 4 11" xfId="392"/>
    <cellStyle name="Millares 2 2 4 12" xfId="393"/>
    <cellStyle name="Millares 2 2 4 13" xfId="394"/>
    <cellStyle name="Millares 2 2 4 14" xfId="395"/>
    <cellStyle name="Millares 2 2 4 15" xfId="396"/>
    <cellStyle name="Millares 2 2 4 16" xfId="397"/>
    <cellStyle name="Millares 2 2 4 17" xfId="398"/>
    <cellStyle name="Millares 2 2 4 2" xfId="399"/>
    <cellStyle name="Millares 2 2 4 2 10" xfId="400"/>
    <cellStyle name="Millares 2 2 4 2 11" xfId="401"/>
    <cellStyle name="Millares 2 2 4 2 12" xfId="402"/>
    <cellStyle name="Millares 2 2 4 2 13" xfId="403"/>
    <cellStyle name="Millares 2 2 4 2 14" xfId="404"/>
    <cellStyle name="Millares 2 2 4 2 15" xfId="405"/>
    <cellStyle name="Millares 2 2 4 2 2" xfId="406"/>
    <cellStyle name="Millares 2 2 4 2 2 2" xfId="407"/>
    <cellStyle name="Millares 2 2 4 2 2 3" xfId="408"/>
    <cellStyle name="Millares 2 2 4 2 3" xfId="409"/>
    <cellStyle name="Millares 2 2 4 2 4" xfId="410"/>
    <cellStyle name="Millares 2 2 4 2 5" xfId="411"/>
    <cellStyle name="Millares 2 2 4 2 6" xfId="412"/>
    <cellStyle name="Millares 2 2 4 2 7" xfId="413"/>
    <cellStyle name="Millares 2 2 4 2 8" xfId="414"/>
    <cellStyle name="Millares 2 2 4 2 9" xfId="415"/>
    <cellStyle name="Millares 2 2 4 3" xfId="416"/>
    <cellStyle name="Millares 2 2 4 3 2" xfId="417"/>
    <cellStyle name="Millares 2 2 4 3 3" xfId="418"/>
    <cellStyle name="Millares 2 2 4 3 4" xfId="419"/>
    <cellStyle name="Millares 2 2 4 4" xfId="420"/>
    <cellStyle name="Millares 2 2 4 4 2" xfId="421"/>
    <cellStyle name="Millares 2 2 4 5" xfId="422"/>
    <cellStyle name="Millares 2 2 4 6" xfId="423"/>
    <cellStyle name="Millares 2 2 4 7" xfId="424"/>
    <cellStyle name="Millares 2 2 4 8" xfId="425"/>
    <cellStyle name="Millares 2 2 4 9" xfId="426"/>
    <cellStyle name="Millares 2 2 5" xfId="427"/>
    <cellStyle name="Millares 2 2 5 10" xfId="428"/>
    <cellStyle name="Millares 2 2 5 11" xfId="429"/>
    <cellStyle name="Millares 2 2 5 12" xfId="430"/>
    <cellStyle name="Millares 2 2 5 13" xfId="431"/>
    <cellStyle name="Millares 2 2 5 14" xfId="432"/>
    <cellStyle name="Millares 2 2 5 15" xfId="433"/>
    <cellStyle name="Millares 2 2 5 2" xfId="434"/>
    <cellStyle name="Millares 2 2 5 2 2" xfId="435"/>
    <cellStyle name="Millares 2 2 5 2 3" xfId="436"/>
    <cellStyle name="Millares 2 2 5 2 4" xfId="437"/>
    <cellStyle name="Millares 2 2 5 3" xfId="438"/>
    <cellStyle name="Millares 2 2 5 3 2" xfId="439"/>
    <cellStyle name="Millares 2 2 5 4" xfId="440"/>
    <cellStyle name="Millares 2 2 5 5" xfId="441"/>
    <cellStyle name="Millares 2 2 5 6" xfId="442"/>
    <cellStyle name="Millares 2 2 5 7" xfId="443"/>
    <cellStyle name="Millares 2 2 5 8" xfId="444"/>
    <cellStyle name="Millares 2 2 5 9" xfId="445"/>
    <cellStyle name="Millares 2 2 6" xfId="446"/>
    <cellStyle name="Millares 2 2 6 2" xfId="447"/>
    <cellStyle name="Millares 2 2 6 2 2" xfId="448"/>
    <cellStyle name="Millares 2 2 6 3" xfId="449"/>
    <cellStyle name="Millares 2 2 6 4" xfId="450"/>
    <cellStyle name="Millares 2 2 6 5" xfId="451"/>
    <cellStyle name="Millares 2 2 7" xfId="452"/>
    <cellStyle name="Millares 2 2 7 2" xfId="453"/>
    <cellStyle name="Millares 2 2 7 2 2" xfId="454"/>
    <cellStyle name="Millares 2 2 7 3" xfId="455"/>
    <cellStyle name="Millares 2 2 7 4" xfId="456"/>
    <cellStyle name="Millares 2 2 8" xfId="457"/>
    <cellStyle name="Millares 2 2 8 2" xfId="458"/>
    <cellStyle name="Millares 2 2 8 2 2" xfId="459"/>
    <cellStyle name="Millares 2 2 8 3" xfId="460"/>
    <cellStyle name="Millares 2 2 8 4" xfId="461"/>
    <cellStyle name="Millares 2 2 9" xfId="462"/>
    <cellStyle name="Millares 2 2 9 2" xfId="463"/>
    <cellStyle name="Millares 2 2 9 3" xfId="464"/>
    <cellStyle name="Millares 2 20" xfId="465"/>
    <cellStyle name="Millares 2 21" xfId="466"/>
    <cellStyle name="Millares 2 22" xfId="467"/>
    <cellStyle name="Millares 2 23" xfId="468"/>
    <cellStyle name="Millares 2 24" xfId="469"/>
    <cellStyle name="Millares 2 3" xfId="470"/>
    <cellStyle name="Millares 2 3 10" xfId="471"/>
    <cellStyle name="Millares 2 3 10 2" xfId="472"/>
    <cellStyle name="Millares 2 3 11" xfId="473"/>
    <cellStyle name="Millares 2 3 12" xfId="474"/>
    <cellStyle name="Millares 2 3 13" xfId="475"/>
    <cellStyle name="Millares 2 3 14" xfId="476"/>
    <cellStyle name="Millares 2 3 15" xfId="477"/>
    <cellStyle name="Millares 2 3 16" xfId="478"/>
    <cellStyle name="Millares 2 3 17" xfId="479"/>
    <cellStyle name="Millares 2 3 18" xfId="480"/>
    <cellStyle name="Millares 2 3 19" xfId="481"/>
    <cellStyle name="Millares 2 3 2" xfId="482"/>
    <cellStyle name="Millares 2 3 2 10" xfId="483"/>
    <cellStyle name="Millares 2 3 2 11" xfId="484"/>
    <cellStyle name="Millares 2 3 2 12" xfId="485"/>
    <cellStyle name="Millares 2 3 2 13" xfId="486"/>
    <cellStyle name="Millares 2 3 2 14" xfId="487"/>
    <cellStyle name="Millares 2 3 2 15" xfId="488"/>
    <cellStyle name="Millares 2 3 2 16" xfId="489"/>
    <cellStyle name="Millares 2 3 2 17" xfId="490"/>
    <cellStyle name="Millares 2 3 2 18" xfId="491"/>
    <cellStyle name="Millares 2 3 2 2" xfId="492"/>
    <cellStyle name="Millares 2 3 2 2 10" xfId="493"/>
    <cellStyle name="Millares 2 3 2 2 11" xfId="494"/>
    <cellStyle name="Millares 2 3 2 2 12" xfId="495"/>
    <cellStyle name="Millares 2 3 2 2 13" xfId="496"/>
    <cellStyle name="Millares 2 3 2 2 14" xfId="497"/>
    <cellStyle name="Millares 2 3 2 2 15" xfId="498"/>
    <cellStyle name="Millares 2 3 2 2 16" xfId="499"/>
    <cellStyle name="Millares 2 3 2 2 17" xfId="500"/>
    <cellStyle name="Millares 2 3 2 2 2" xfId="501"/>
    <cellStyle name="Millares 2 3 2 2 2 10" xfId="502"/>
    <cellStyle name="Millares 2 3 2 2 2 11" xfId="503"/>
    <cellStyle name="Millares 2 3 2 2 2 12" xfId="504"/>
    <cellStyle name="Millares 2 3 2 2 2 13" xfId="505"/>
    <cellStyle name="Millares 2 3 2 2 2 14" xfId="506"/>
    <cellStyle name="Millares 2 3 2 2 2 15" xfId="507"/>
    <cellStyle name="Millares 2 3 2 2 2 2" xfId="508"/>
    <cellStyle name="Millares 2 3 2 2 2 2 2" xfId="509"/>
    <cellStyle name="Millares 2 3 2 2 2 2 3" xfId="510"/>
    <cellStyle name="Millares 2 3 2 2 2 3" xfId="511"/>
    <cellStyle name="Millares 2 3 2 2 2 4" xfId="512"/>
    <cellStyle name="Millares 2 3 2 2 2 5" xfId="513"/>
    <cellStyle name="Millares 2 3 2 2 2 6" xfId="514"/>
    <cellStyle name="Millares 2 3 2 2 2 7" xfId="515"/>
    <cellStyle name="Millares 2 3 2 2 2 8" xfId="516"/>
    <cellStyle name="Millares 2 3 2 2 2 9" xfId="517"/>
    <cellStyle name="Millares 2 3 2 2 3" xfId="518"/>
    <cellStyle name="Millares 2 3 2 2 3 2" xfId="519"/>
    <cellStyle name="Millares 2 3 2 2 3 3" xfId="520"/>
    <cellStyle name="Millares 2 3 2 2 3 4" xfId="521"/>
    <cellStyle name="Millares 2 3 2 2 4" xfId="522"/>
    <cellStyle name="Millares 2 3 2 2 4 2" xfId="523"/>
    <cellStyle name="Millares 2 3 2 2 5" xfId="524"/>
    <cellStyle name="Millares 2 3 2 2 6" xfId="525"/>
    <cellStyle name="Millares 2 3 2 2 7" xfId="526"/>
    <cellStyle name="Millares 2 3 2 2 8" xfId="527"/>
    <cellStyle name="Millares 2 3 2 2 9" xfId="528"/>
    <cellStyle name="Millares 2 3 2 3" xfId="529"/>
    <cellStyle name="Millares 2 3 2 3 10" xfId="530"/>
    <cellStyle name="Millares 2 3 2 3 11" xfId="531"/>
    <cellStyle name="Millares 2 3 2 3 12" xfId="532"/>
    <cellStyle name="Millares 2 3 2 3 13" xfId="533"/>
    <cellStyle name="Millares 2 3 2 3 14" xfId="534"/>
    <cellStyle name="Millares 2 3 2 3 15" xfId="535"/>
    <cellStyle name="Millares 2 3 2 3 2" xfId="536"/>
    <cellStyle name="Millares 2 3 2 3 2 2" xfId="537"/>
    <cellStyle name="Millares 2 3 2 3 2 3" xfId="538"/>
    <cellStyle name="Millares 2 3 2 3 2 4" xfId="539"/>
    <cellStyle name="Millares 2 3 2 3 3" xfId="540"/>
    <cellStyle name="Millares 2 3 2 3 3 2" xfId="541"/>
    <cellStyle name="Millares 2 3 2 3 4" xfId="542"/>
    <cellStyle name="Millares 2 3 2 3 5" xfId="543"/>
    <cellStyle name="Millares 2 3 2 3 6" xfId="544"/>
    <cellStyle name="Millares 2 3 2 3 7" xfId="545"/>
    <cellStyle name="Millares 2 3 2 3 8" xfId="546"/>
    <cellStyle name="Millares 2 3 2 3 9" xfId="547"/>
    <cellStyle name="Millares 2 3 2 4" xfId="548"/>
    <cellStyle name="Millares 2 3 2 4 2" xfId="549"/>
    <cellStyle name="Millares 2 3 2 4 3" xfId="550"/>
    <cellStyle name="Millares 2 3 2 4 4" xfId="551"/>
    <cellStyle name="Millares 2 3 2 5" xfId="552"/>
    <cellStyle name="Millares 2 3 2 5 2" xfId="553"/>
    <cellStyle name="Millares 2 3 2 6" xfId="554"/>
    <cellStyle name="Millares 2 3 2 7" xfId="555"/>
    <cellStyle name="Millares 2 3 2 8" xfId="556"/>
    <cellStyle name="Millares 2 3 2 9" xfId="557"/>
    <cellStyle name="Millares 2 3 20" xfId="558"/>
    <cellStyle name="Millares 2 3 3" xfId="559"/>
    <cellStyle name="Millares 2 3 3 10" xfId="560"/>
    <cellStyle name="Millares 2 3 3 11" xfId="561"/>
    <cellStyle name="Millares 2 3 3 12" xfId="562"/>
    <cellStyle name="Millares 2 3 3 13" xfId="563"/>
    <cellStyle name="Millares 2 3 3 14" xfId="564"/>
    <cellStyle name="Millares 2 3 3 15" xfId="565"/>
    <cellStyle name="Millares 2 3 3 16" xfId="566"/>
    <cellStyle name="Millares 2 3 3 17" xfId="567"/>
    <cellStyle name="Millares 2 3 3 2" xfId="568"/>
    <cellStyle name="Millares 2 3 3 2 10" xfId="569"/>
    <cellStyle name="Millares 2 3 3 2 11" xfId="570"/>
    <cellStyle name="Millares 2 3 3 2 12" xfId="571"/>
    <cellStyle name="Millares 2 3 3 2 13" xfId="572"/>
    <cellStyle name="Millares 2 3 3 2 14" xfId="573"/>
    <cellStyle name="Millares 2 3 3 2 15" xfId="574"/>
    <cellStyle name="Millares 2 3 3 2 2" xfId="575"/>
    <cellStyle name="Millares 2 3 3 2 2 2" xfId="576"/>
    <cellStyle name="Millares 2 3 3 2 2 3" xfId="577"/>
    <cellStyle name="Millares 2 3 3 2 3" xfId="578"/>
    <cellStyle name="Millares 2 3 3 2 4" xfId="579"/>
    <cellStyle name="Millares 2 3 3 2 5" xfId="580"/>
    <cellStyle name="Millares 2 3 3 2 6" xfId="581"/>
    <cellStyle name="Millares 2 3 3 2 7" xfId="582"/>
    <cellStyle name="Millares 2 3 3 2 8" xfId="583"/>
    <cellStyle name="Millares 2 3 3 2 9" xfId="584"/>
    <cellStyle name="Millares 2 3 3 3" xfId="585"/>
    <cellStyle name="Millares 2 3 3 3 2" xfId="586"/>
    <cellStyle name="Millares 2 3 3 3 3" xfId="587"/>
    <cellStyle name="Millares 2 3 3 3 4" xfId="588"/>
    <cellStyle name="Millares 2 3 3 4" xfId="589"/>
    <cellStyle name="Millares 2 3 3 4 2" xfId="590"/>
    <cellStyle name="Millares 2 3 3 5" xfId="591"/>
    <cellStyle name="Millares 2 3 3 6" xfId="592"/>
    <cellStyle name="Millares 2 3 3 7" xfId="593"/>
    <cellStyle name="Millares 2 3 3 8" xfId="594"/>
    <cellStyle name="Millares 2 3 3 9" xfId="595"/>
    <cellStyle name="Millares 2 3 4" xfId="596"/>
    <cellStyle name="Millares 2 3 4 10" xfId="597"/>
    <cellStyle name="Millares 2 3 4 11" xfId="598"/>
    <cellStyle name="Millares 2 3 4 12" xfId="599"/>
    <cellStyle name="Millares 2 3 4 13" xfId="600"/>
    <cellStyle name="Millares 2 3 4 14" xfId="601"/>
    <cellStyle name="Millares 2 3 4 15" xfId="602"/>
    <cellStyle name="Millares 2 3 4 16" xfId="603"/>
    <cellStyle name="Millares 2 3 4 17" xfId="604"/>
    <cellStyle name="Millares 2 3 4 2" xfId="605"/>
    <cellStyle name="Millares 2 3 4 2 10" xfId="606"/>
    <cellStyle name="Millares 2 3 4 2 11" xfId="607"/>
    <cellStyle name="Millares 2 3 4 2 12" xfId="608"/>
    <cellStyle name="Millares 2 3 4 2 13" xfId="609"/>
    <cellStyle name="Millares 2 3 4 2 14" xfId="610"/>
    <cellStyle name="Millares 2 3 4 2 15" xfId="611"/>
    <cellStyle name="Millares 2 3 4 2 2" xfId="612"/>
    <cellStyle name="Millares 2 3 4 2 2 2" xfId="613"/>
    <cellStyle name="Millares 2 3 4 2 2 3" xfId="614"/>
    <cellStyle name="Millares 2 3 4 2 3" xfId="615"/>
    <cellStyle name="Millares 2 3 4 2 4" xfId="616"/>
    <cellStyle name="Millares 2 3 4 2 5" xfId="617"/>
    <cellStyle name="Millares 2 3 4 2 6" xfId="618"/>
    <cellStyle name="Millares 2 3 4 2 7" xfId="619"/>
    <cellStyle name="Millares 2 3 4 2 8" xfId="620"/>
    <cellStyle name="Millares 2 3 4 2 9" xfId="621"/>
    <cellStyle name="Millares 2 3 4 3" xfId="622"/>
    <cellStyle name="Millares 2 3 4 3 2" xfId="623"/>
    <cellStyle name="Millares 2 3 4 3 3" xfId="624"/>
    <cellStyle name="Millares 2 3 4 3 4" xfId="625"/>
    <cellStyle name="Millares 2 3 4 4" xfId="626"/>
    <cellStyle name="Millares 2 3 4 4 2" xfId="627"/>
    <cellStyle name="Millares 2 3 4 5" xfId="628"/>
    <cellStyle name="Millares 2 3 4 6" xfId="629"/>
    <cellStyle name="Millares 2 3 4 7" xfId="630"/>
    <cellStyle name="Millares 2 3 4 8" xfId="631"/>
    <cellStyle name="Millares 2 3 4 9" xfId="632"/>
    <cellStyle name="Millares 2 3 5" xfId="633"/>
    <cellStyle name="Millares 2 3 5 10" xfId="634"/>
    <cellStyle name="Millares 2 3 5 11" xfId="635"/>
    <cellStyle name="Millares 2 3 5 12" xfId="636"/>
    <cellStyle name="Millares 2 3 5 13" xfId="637"/>
    <cellStyle name="Millares 2 3 5 14" xfId="638"/>
    <cellStyle name="Millares 2 3 5 15" xfId="639"/>
    <cellStyle name="Millares 2 3 5 2" xfId="640"/>
    <cellStyle name="Millares 2 3 5 2 2" xfId="641"/>
    <cellStyle name="Millares 2 3 5 2 3" xfId="642"/>
    <cellStyle name="Millares 2 3 5 2 4" xfId="643"/>
    <cellStyle name="Millares 2 3 5 3" xfId="644"/>
    <cellStyle name="Millares 2 3 5 3 2" xfId="645"/>
    <cellStyle name="Millares 2 3 5 4" xfId="646"/>
    <cellStyle name="Millares 2 3 5 5" xfId="647"/>
    <cellStyle name="Millares 2 3 5 6" xfId="648"/>
    <cellStyle name="Millares 2 3 5 7" xfId="649"/>
    <cellStyle name="Millares 2 3 5 8" xfId="650"/>
    <cellStyle name="Millares 2 3 5 9" xfId="651"/>
    <cellStyle name="Millares 2 3 6" xfId="652"/>
    <cellStyle name="Millares 2 3 6 2" xfId="653"/>
    <cellStyle name="Millares 2 3 6 2 2" xfId="654"/>
    <cellStyle name="Millares 2 3 6 3" xfId="655"/>
    <cellStyle name="Millares 2 3 6 4" xfId="656"/>
    <cellStyle name="Millares 2 3 6 5" xfId="657"/>
    <cellStyle name="Millares 2 3 7" xfId="658"/>
    <cellStyle name="Millares 2 3 7 2" xfId="659"/>
    <cellStyle name="Millares 2 3 7 2 2" xfId="660"/>
    <cellStyle name="Millares 2 3 7 3" xfId="661"/>
    <cellStyle name="Millares 2 3 7 4" xfId="662"/>
    <cellStyle name="Millares 2 3 8" xfId="663"/>
    <cellStyle name="Millares 2 3 8 2" xfId="664"/>
    <cellStyle name="Millares 2 3 8 2 2" xfId="665"/>
    <cellStyle name="Millares 2 3 8 3" xfId="666"/>
    <cellStyle name="Millares 2 3 8 4" xfId="667"/>
    <cellStyle name="Millares 2 3 9" xfId="668"/>
    <cellStyle name="Millares 2 3 9 2" xfId="669"/>
    <cellStyle name="Millares 2 3 9 3" xfId="670"/>
    <cellStyle name="Millares 2 4" xfId="671"/>
    <cellStyle name="Millares 2 4 10" xfId="672"/>
    <cellStyle name="Millares 2 4 11" xfId="673"/>
    <cellStyle name="Millares 2 4 12" xfId="674"/>
    <cellStyle name="Millares 2 4 13" xfId="675"/>
    <cellStyle name="Millares 2 4 14" xfId="676"/>
    <cellStyle name="Millares 2 4 15" xfId="677"/>
    <cellStyle name="Millares 2 4 16" xfId="678"/>
    <cellStyle name="Millares 2 4 17" xfId="679"/>
    <cellStyle name="Millares 2 4 18" xfId="680"/>
    <cellStyle name="Millares 2 4 19" xfId="681"/>
    <cellStyle name="Millares 2 4 2" xfId="682"/>
    <cellStyle name="Millares 2 4 2 10" xfId="683"/>
    <cellStyle name="Millares 2 4 2 11" xfId="684"/>
    <cellStyle name="Millares 2 4 2 12" xfId="685"/>
    <cellStyle name="Millares 2 4 2 13" xfId="686"/>
    <cellStyle name="Millares 2 4 2 14" xfId="687"/>
    <cellStyle name="Millares 2 4 2 15" xfId="688"/>
    <cellStyle name="Millares 2 4 2 16" xfId="689"/>
    <cellStyle name="Millares 2 4 2 17" xfId="690"/>
    <cellStyle name="Millares 2 4 2 2" xfId="691"/>
    <cellStyle name="Millares 2 4 2 2 10" xfId="692"/>
    <cellStyle name="Millares 2 4 2 2 11" xfId="693"/>
    <cellStyle name="Millares 2 4 2 2 12" xfId="694"/>
    <cellStyle name="Millares 2 4 2 2 13" xfId="695"/>
    <cellStyle name="Millares 2 4 2 2 14" xfId="696"/>
    <cellStyle name="Millares 2 4 2 2 15" xfId="697"/>
    <cellStyle name="Millares 2 4 2 2 2" xfId="698"/>
    <cellStyle name="Millares 2 4 2 2 2 2" xfId="699"/>
    <cellStyle name="Millares 2 4 2 2 2 3" xfId="700"/>
    <cellStyle name="Millares 2 4 2 2 3" xfId="701"/>
    <cellStyle name="Millares 2 4 2 2 4" xfId="702"/>
    <cellStyle name="Millares 2 4 2 2 5" xfId="703"/>
    <cellStyle name="Millares 2 4 2 2 6" xfId="704"/>
    <cellStyle name="Millares 2 4 2 2 7" xfId="705"/>
    <cellStyle name="Millares 2 4 2 2 8" xfId="706"/>
    <cellStyle name="Millares 2 4 2 2 9" xfId="707"/>
    <cellStyle name="Millares 2 4 2 3" xfId="708"/>
    <cellStyle name="Millares 2 4 2 3 2" xfId="709"/>
    <cellStyle name="Millares 2 4 2 3 3" xfId="710"/>
    <cellStyle name="Millares 2 4 2 3 4" xfId="711"/>
    <cellStyle name="Millares 2 4 2 4" xfId="712"/>
    <cellStyle name="Millares 2 4 2 4 2" xfId="713"/>
    <cellStyle name="Millares 2 4 2 5" xfId="714"/>
    <cellStyle name="Millares 2 4 2 6" xfId="715"/>
    <cellStyle name="Millares 2 4 2 7" xfId="716"/>
    <cellStyle name="Millares 2 4 2 8" xfId="717"/>
    <cellStyle name="Millares 2 4 2 9" xfId="718"/>
    <cellStyle name="Millares 2 4 3" xfId="719"/>
    <cellStyle name="Millares 2 4 3 10" xfId="720"/>
    <cellStyle name="Millares 2 4 3 11" xfId="721"/>
    <cellStyle name="Millares 2 4 3 12" xfId="722"/>
    <cellStyle name="Millares 2 4 3 13" xfId="723"/>
    <cellStyle name="Millares 2 4 3 14" xfId="724"/>
    <cellStyle name="Millares 2 4 3 15" xfId="725"/>
    <cellStyle name="Millares 2 4 3 16" xfId="726"/>
    <cellStyle name="Millares 2 4 3 17" xfId="727"/>
    <cellStyle name="Millares 2 4 3 2" xfId="728"/>
    <cellStyle name="Millares 2 4 3 2 10" xfId="729"/>
    <cellStyle name="Millares 2 4 3 2 11" xfId="730"/>
    <cellStyle name="Millares 2 4 3 2 12" xfId="731"/>
    <cellStyle name="Millares 2 4 3 2 13" xfId="732"/>
    <cellStyle name="Millares 2 4 3 2 14" xfId="733"/>
    <cellStyle name="Millares 2 4 3 2 15" xfId="734"/>
    <cellStyle name="Millares 2 4 3 2 2" xfId="735"/>
    <cellStyle name="Millares 2 4 3 2 2 2" xfId="736"/>
    <cellStyle name="Millares 2 4 3 2 2 3" xfId="737"/>
    <cellStyle name="Millares 2 4 3 2 3" xfId="738"/>
    <cellStyle name="Millares 2 4 3 2 4" xfId="739"/>
    <cellStyle name="Millares 2 4 3 2 5" xfId="740"/>
    <cellStyle name="Millares 2 4 3 2 6" xfId="741"/>
    <cellStyle name="Millares 2 4 3 2 7" xfId="742"/>
    <cellStyle name="Millares 2 4 3 2 8" xfId="743"/>
    <cellStyle name="Millares 2 4 3 2 9" xfId="744"/>
    <cellStyle name="Millares 2 4 3 3" xfId="745"/>
    <cellStyle name="Millares 2 4 3 3 2" xfId="746"/>
    <cellStyle name="Millares 2 4 3 3 3" xfId="747"/>
    <cellStyle name="Millares 2 4 3 3 4" xfId="748"/>
    <cellStyle name="Millares 2 4 3 4" xfId="749"/>
    <cellStyle name="Millares 2 4 3 4 2" xfId="750"/>
    <cellStyle name="Millares 2 4 3 5" xfId="751"/>
    <cellStyle name="Millares 2 4 3 6" xfId="752"/>
    <cellStyle name="Millares 2 4 3 7" xfId="753"/>
    <cellStyle name="Millares 2 4 3 8" xfId="754"/>
    <cellStyle name="Millares 2 4 3 9" xfId="755"/>
    <cellStyle name="Millares 2 4 4" xfId="756"/>
    <cellStyle name="Millares 2 4 4 10" xfId="757"/>
    <cellStyle name="Millares 2 4 4 11" xfId="758"/>
    <cellStyle name="Millares 2 4 4 12" xfId="759"/>
    <cellStyle name="Millares 2 4 4 13" xfId="760"/>
    <cellStyle name="Millares 2 4 4 14" xfId="761"/>
    <cellStyle name="Millares 2 4 4 15" xfId="762"/>
    <cellStyle name="Millares 2 4 4 2" xfId="763"/>
    <cellStyle name="Millares 2 4 4 2 2" xfId="764"/>
    <cellStyle name="Millares 2 4 4 2 3" xfId="765"/>
    <cellStyle name="Millares 2 4 4 2 4" xfId="766"/>
    <cellStyle name="Millares 2 4 4 3" xfId="767"/>
    <cellStyle name="Millares 2 4 4 3 2" xfId="768"/>
    <cellStyle name="Millares 2 4 4 4" xfId="769"/>
    <cellStyle name="Millares 2 4 4 5" xfId="770"/>
    <cellStyle name="Millares 2 4 4 6" xfId="771"/>
    <cellStyle name="Millares 2 4 4 7" xfId="772"/>
    <cellStyle name="Millares 2 4 4 8" xfId="773"/>
    <cellStyle name="Millares 2 4 4 9" xfId="774"/>
    <cellStyle name="Millares 2 4 5" xfId="775"/>
    <cellStyle name="Millares 2 4 5 2" xfId="776"/>
    <cellStyle name="Millares 2 4 5 3" xfId="777"/>
    <cellStyle name="Millares 2 4 5 4" xfId="778"/>
    <cellStyle name="Millares 2 4 6" xfId="779"/>
    <cellStyle name="Millares 2 4 6 2" xfId="780"/>
    <cellStyle name="Millares 2 4 7" xfId="781"/>
    <cellStyle name="Millares 2 4 8" xfId="782"/>
    <cellStyle name="Millares 2 4 9" xfId="783"/>
    <cellStyle name="Millares 2 5" xfId="784"/>
    <cellStyle name="Millares 2 5 10" xfId="785"/>
    <cellStyle name="Millares 2 5 11" xfId="786"/>
    <cellStyle name="Millares 2 5 12" xfId="787"/>
    <cellStyle name="Millares 2 5 13" xfId="788"/>
    <cellStyle name="Millares 2 5 14" xfId="789"/>
    <cellStyle name="Millares 2 5 15" xfId="790"/>
    <cellStyle name="Millares 2 5 16" xfId="791"/>
    <cellStyle name="Millares 2 5 17" xfId="792"/>
    <cellStyle name="Millares 2 5 18" xfId="793"/>
    <cellStyle name="Millares 2 5 19" xfId="794"/>
    <cellStyle name="Millares 2 5 2" xfId="795"/>
    <cellStyle name="Millares 2 5 2 10" xfId="796"/>
    <cellStyle name="Millares 2 5 2 11" xfId="797"/>
    <cellStyle name="Millares 2 5 2 12" xfId="798"/>
    <cellStyle name="Millares 2 5 2 13" xfId="799"/>
    <cellStyle name="Millares 2 5 2 14" xfId="800"/>
    <cellStyle name="Millares 2 5 2 15" xfId="801"/>
    <cellStyle name="Millares 2 5 2 16" xfId="802"/>
    <cellStyle name="Millares 2 5 2 17" xfId="803"/>
    <cellStyle name="Millares 2 5 2 2" xfId="804"/>
    <cellStyle name="Millares 2 5 2 2 10" xfId="805"/>
    <cellStyle name="Millares 2 5 2 2 11" xfId="806"/>
    <cellStyle name="Millares 2 5 2 2 12" xfId="807"/>
    <cellStyle name="Millares 2 5 2 2 13" xfId="808"/>
    <cellStyle name="Millares 2 5 2 2 14" xfId="809"/>
    <cellStyle name="Millares 2 5 2 2 15" xfId="810"/>
    <cellStyle name="Millares 2 5 2 2 2" xfId="811"/>
    <cellStyle name="Millares 2 5 2 2 2 2" xfId="812"/>
    <cellStyle name="Millares 2 5 2 2 2 3" xfId="813"/>
    <cellStyle name="Millares 2 5 2 2 3" xfId="814"/>
    <cellStyle name="Millares 2 5 2 2 4" xfId="815"/>
    <cellStyle name="Millares 2 5 2 2 5" xfId="816"/>
    <cellStyle name="Millares 2 5 2 2 6" xfId="817"/>
    <cellStyle name="Millares 2 5 2 2 7" xfId="818"/>
    <cellStyle name="Millares 2 5 2 2 8" xfId="819"/>
    <cellStyle name="Millares 2 5 2 2 9" xfId="820"/>
    <cellStyle name="Millares 2 5 2 3" xfId="821"/>
    <cellStyle name="Millares 2 5 2 3 2" xfId="822"/>
    <cellStyle name="Millares 2 5 2 3 3" xfId="823"/>
    <cellStyle name="Millares 2 5 2 3 4" xfId="824"/>
    <cellStyle name="Millares 2 5 2 4" xfId="825"/>
    <cellStyle name="Millares 2 5 2 4 2" xfId="826"/>
    <cellStyle name="Millares 2 5 2 5" xfId="827"/>
    <cellStyle name="Millares 2 5 2 6" xfId="828"/>
    <cellStyle name="Millares 2 5 2 7" xfId="829"/>
    <cellStyle name="Millares 2 5 2 8" xfId="830"/>
    <cellStyle name="Millares 2 5 2 9" xfId="831"/>
    <cellStyle name="Millares 2 5 3" xfId="832"/>
    <cellStyle name="Millares 2 5 3 10" xfId="833"/>
    <cellStyle name="Millares 2 5 3 11" xfId="834"/>
    <cellStyle name="Millares 2 5 3 12" xfId="835"/>
    <cellStyle name="Millares 2 5 3 13" xfId="836"/>
    <cellStyle name="Millares 2 5 3 14" xfId="837"/>
    <cellStyle name="Millares 2 5 3 15" xfId="838"/>
    <cellStyle name="Millares 2 5 3 16" xfId="839"/>
    <cellStyle name="Millares 2 5 3 17" xfId="840"/>
    <cellStyle name="Millares 2 5 3 2" xfId="841"/>
    <cellStyle name="Millares 2 5 3 2 10" xfId="842"/>
    <cellStyle name="Millares 2 5 3 2 11" xfId="843"/>
    <cellStyle name="Millares 2 5 3 2 12" xfId="844"/>
    <cellStyle name="Millares 2 5 3 2 13" xfId="845"/>
    <cellStyle name="Millares 2 5 3 2 14" xfId="846"/>
    <cellStyle name="Millares 2 5 3 2 15" xfId="847"/>
    <cellStyle name="Millares 2 5 3 2 2" xfId="848"/>
    <cellStyle name="Millares 2 5 3 2 2 2" xfId="849"/>
    <cellStyle name="Millares 2 5 3 2 2 3" xfId="850"/>
    <cellStyle name="Millares 2 5 3 2 3" xfId="851"/>
    <cellStyle name="Millares 2 5 3 2 4" xfId="852"/>
    <cellStyle name="Millares 2 5 3 2 5" xfId="853"/>
    <cellStyle name="Millares 2 5 3 2 6" xfId="854"/>
    <cellStyle name="Millares 2 5 3 2 7" xfId="855"/>
    <cellStyle name="Millares 2 5 3 2 8" xfId="856"/>
    <cellStyle name="Millares 2 5 3 2 9" xfId="857"/>
    <cellStyle name="Millares 2 5 3 3" xfId="858"/>
    <cellStyle name="Millares 2 5 3 3 2" xfId="859"/>
    <cellStyle name="Millares 2 5 3 3 3" xfId="860"/>
    <cellStyle name="Millares 2 5 3 3 4" xfId="861"/>
    <cellStyle name="Millares 2 5 3 4" xfId="862"/>
    <cellStyle name="Millares 2 5 3 4 2" xfId="863"/>
    <cellStyle name="Millares 2 5 3 5" xfId="864"/>
    <cellStyle name="Millares 2 5 3 6" xfId="865"/>
    <cellStyle name="Millares 2 5 3 7" xfId="866"/>
    <cellStyle name="Millares 2 5 3 8" xfId="867"/>
    <cellStyle name="Millares 2 5 3 9" xfId="868"/>
    <cellStyle name="Millares 2 5 4" xfId="869"/>
    <cellStyle name="Millares 2 5 4 10" xfId="870"/>
    <cellStyle name="Millares 2 5 4 11" xfId="871"/>
    <cellStyle name="Millares 2 5 4 12" xfId="872"/>
    <cellStyle name="Millares 2 5 4 13" xfId="873"/>
    <cellStyle name="Millares 2 5 4 14" xfId="874"/>
    <cellStyle name="Millares 2 5 4 15" xfId="875"/>
    <cellStyle name="Millares 2 5 4 2" xfId="876"/>
    <cellStyle name="Millares 2 5 4 2 2" xfId="877"/>
    <cellStyle name="Millares 2 5 4 2 3" xfId="878"/>
    <cellStyle name="Millares 2 5 4 2 4" xfId="879"/>
    <cellStyle name="Millares 2 5 4 3" xfId="880"/>
    <cellStyle name="Millares 2 5 4 3 2" xfId="881"/>
    <cellStyle name="Millares 2 5 4 4" xfId="882"/>
    <cellStyle name="Millares 2 5 4 5" xfId="883"/>
    <cellStyle name="Millares 2 5 4 6" xfId="884"/>
    <cellStyle name="Millares 2 5 4 7" xfId="885"/>
    <cellStyle name="Millares 2 5 4 8" xfId="886"/>
    <cellStyle name="Millares 2 5 4 9" xfId="887"/>
    <cellStyle name="Millares 2 5 5" xfId="888"/>
    <cellStyle name="Millares 2 5 5 2" xfId="889"/>
    <cellStyle name="Millares 2 5 5 3" xfId="890"/>
    <cellStyle name="Millares 2 5 5 4" xfId="891"/>
    <cellStyle name="Millares 2 5 6" xfId="892"/>
    <cellStyle name="Millares 2 5 6 2" xfId="893"/>
    <cellStyle name="Millares 2 5 7" xfId="894"/>
    <cellStyle name="Millares 2 5 8" xfId="895"/>
    <cellStyle name="Millares 2 5 9" xfId="896"/>
    <cellStyle name="Millares 2 6" xfId="897"/>
    <cellStyle name="Millares 2 6 10" xfId="898"/>
    <cellStyle name="Millares 2 6 11" xfId="899"/>
    <cellStyle name="Millares 2 6 12" xfId="900"/>
    <cellStyle name="Millares 2 6 13" xfId="901"/>
    <cellStyle name="Millares 2 6 14" xfId="902"/>
    <cellStyle name="Millares 2 6 15" xfId="903"/>
    <cellStyle name="Millares 2 6 16" xfId="904"/>
    <cellStyle name="Millares 2 6 17" xfId="905"/>
    <cellStyle name="Millares 2 6 2" xfId="906"/>
    <cellStyle name="Millares 2 6 2 10" xfId="907"/>
    <cellStyle name="Millares 2 6 2 11" xfId="908"/>
    <cellStyle name="Millares 2 6 2 12" xfId="909"/>
    <cellStyle name="Millares 2 6 2 13" xfId="910"/>
    <cellStyle name="Millares 2 6 2 14" xfId="911"/>
    <cellStyle name="Millares 2 6 2 15" xfId="912"/>
    <cellStyle name="Millares 2 6 2 2" xfId="913"/>
    <cellStyle name="Millares 2 6 2 2 2" xfId="914"/>
    <cellStyle name="Millares 2 6 2 2 3" xfId="915"/>
    <cellStyle name="Millares 2 6 2 3" xfId="916"/>
    <cellStyle name="Millares 2 6 2 4" xfId="917"/>
    <cellStyle name="Millares 2 6 2 5" xfId="918"/>
    <cellStyle name="Millares 2 6 2 6" xfId="919"/>
    <cellStyle name="Millares 2 6 2 7" xfId="920"/>
    <cellStyle name="Millares 2 6 2 8" xfId="921"/>
    <cellStyle name="Millares 2 6 2 9" xfId="922"/>
    <cellStyle name="Millares 2 6 3" xfId="923"/>
    <cellStyle name="Millares 2 6 3 2" xfId="924"/>
    <cellStyle name="Millares 2 6 3 3" xfId="925"/>
    <cellStyle name="Millares 2 6 3 4" xfId="926"/>
    <cellStyle name="Millares 2 6 4" xfId="927"/>
    <cellStyle name="Millares 2 6 4 2" xfId="928"/>
    <cellStyle name="Millares 2 6 5" xfId="929"/>
    <cellStyle name="Millares 2 6 6" xfId="930"/>
    <cellStyle name="Millares 2 6 7" xfId="931"/>
    <cellStyle name="Millares 2 6 8" xfId="932"/>
    <cellStyle name="Millares 2 6 9" xfId="933"/>
    <cellStyle name="Millares 2 7" xfId="934"/>
    <cellStyle name="Millares 2 7 10" xfId="935"/>
    <cellStyle name="Millares 2 7 11" xfId="936"/>
    <cellStyle name="Millares 2 7 12" xfId="937"/>
    <cellStyle name="Millares 2 7 13" xfId="938"/>
    <cellStyle name="Millares 2 7 14" xfId="939"/>
    <cellStyle name="Millares 2 7 15" xfId="940"/>
    <cellStyle name="Millares 2 7 2" xfId="941"/>
    <cellStyle name="Millares 2 7 2 2" xfId="942"/>
    <cellStyle name="Millares 2 7 2 3" xfId="943"/>
    <cellStyle name="Millares 2 7 2 4" xfId="944"/>
    <cellStyle name="Millares 2 7 3" xfId="945"/>
    <cellStyle name="Millares 2 7 3 2" xfId="946"/>
    <cellStyle name="Millares 2 7 4" xfId="947"/>
    <cellStyle name="Millares 2 7 5" xfId="948"/>
    <cellStyle name="Millares 2 7 6" xfId="949"/>
    <cellStyle name="Millares 2 7 7" xfId="950"/>
    <cellStyle name="Millares 2 7 8" xfId="951"/>
    <cellStyle name="Millares 2 7 9" xfId="952"/>
    <cellStyle name="Millares 2 8" xfId="953"/>
    <cellStyle name="Millares 2 8 2" xfId="954"/>
    <cellStyle name="Millares 2 8 2 2" xfId="955"/>
    <cellStyle name="Millares 2 8 3" xfId="956"/>
    <cellStyle name="Millares 2 8 4" xfId="957"/>
    <cellStyle name="Millares 2 8 5" xfId="958"/>
    <cellStyle name="Millares 2 9" xfId="959"/>
    <cellStyle name="Millares 2 9 2" xfId="960"/>
    <cellStyle name="Millares 2 9 2 2" xfId="961"/>
    <cellStyle name="Millares 2 9 3" xfId="962"/>
    <cellStyle name="Millares 2 9 4" xfId="963"/>
    <cellStyle name="Millares 2 9 5" xfId="964"/>
    <cellStyle name="Millares 20" xfId="965"/>
    <cellStyle name="Millares 21" xfId="966"/>
    <cellStyle name="Millares 22" xfId="967"/>
    <cellStyle name="Millares 23" xfId="968"/>
    <cellStyle name="Millares 24" xfId="969"/>
    <cellStyle name="Millares 25" xfId="970"/>
    <cellStyle name="Millares 26" xfId="971"/>
    <cellStyle name="Millares 27" xfId="972"/>
    <cellStyle name="Millares 3" xfId="973"/>
    <cellStyle name="Millares 3 10" xfId="974"/>
    <cellStyle name="Millares 3 10 2" xfId="975"/>
    <cellStyle name="Millares 3 11" xfId="976"/>
    <cellStyle name="Millares 3 12" xfId="977"/>
    <cellStyle name="Millares 3 13" xfId="978"/>
    <cellStyle name="Millares 3 14" xfId="979"/>
    <cellStyle name="Millares 3 15" xfId="980"/>
    <cellStyle name="Millares 3 16" xfId="981"/>
    <cellStyle name="Millares 3 17" xfId="982"/>
    <cellStyle name="Millares 3 18" xfId="983"/>
    <cellStyle name="Millares 3 19" xfId="984"/>
    <cellStyle name="Millares 3 2" xfId="985"/>
    <cellStyle name="Millares 3 2 10" xfId="986"/>
    <cellStyle name="Millares 3 2 11" xfId="987"/>
    <cellStyle name="Millares 3 2 2" xfId="988"/>
    <cellStyle name="Millares 3 2 2 10" xfId="989"/>
    <cellStyle name="Millares 3 2 2 11" xfId="990"/>
    <cellStyle name="Millares 3 2 2 12" xfId="991"/>
    <cellStyle name="Millares 3 2 2 13" xfId="992"/>
    <cellStyle name="Millares 3 2 2 14" xfId="993"/>
    <cellStyle name="Millares 3 2 2 15" xfId="994"/>
    <cellStyle name="Millares 3 2 2 16" xfId="995"/>
    <cellStyle name="Millares 3 2 2 17" xfId="996"/>
    <cellStyle name="Millares 3 2 2 2" xfId="997"/>
    <cellStyle name="Millares 3 2 2 2 10" xfId="998"/>
    <cellStyle name="Millares 3 2 2 2 11" xfId="999"/>
    <cellStyle name="Millares 3 2 2 2 12" xfId="1000"/>
    <cellStyle name="Millares 3 2 2 2 13" xfId="1001"/>
    <cellStyle name="Millares 3 2 2 2 14" xfId="1002"/>
    <cellStyle name="Millares 3 2 2 2 15" xfId="1003"/>
    <cellStyle name="Millares 3 2 2 2 2" xfId="1004"/>
    <cellStyle name="Millares 3 2 2 2 2 2" xfId="1005"/>
    <cellStyle name="Millares 3 2 2 2 2 3" xfId="1006"/>
    <cellStyle name="Millares 3 2 2 2 2 4" xfId="1007"/>
    <cellStyle name="Millares 3 2 2 2 3" xfId="1008"/>
    <cellStyle name="Millares 3 2 2 2 3 2" xfId="1009"/>
    <cellStyle name="Millares 3 2 2 2 4" xfId="1010"/>
    <cellStyle name="Millares 3 2 2 2 5" xfId="1011"/>
    <cellStyle name="Millares 3 2 2 2 6" xfId="1012"/>
    <cellStyle name="Millares 3 2 2 2 7" xfId="1013"/>
    <cellStyle name="Millares 3 2 2 2 8" xfId="1014"/>
    <cellStyle name="Millares 3 2 2 2 9" xfId="1015"/>
    <cellStyle name="Millares 3 2 2 3" xfId="1016"/>
    <cellStyle name="Millares 3 2 2 3 2" xfId="1017"/>
    <cellStyle name="Millares 3 2 2 3 3" xfId="1018"/>
    <cellStyle name="Millares 3 2 2 3 4" xfId="1019"/>
    <cellStyle name="Millares 3 2 2 4" xfId="1020"/>
    <cellStyle name="Millares 3 2 2 4 2" xfId="1021"/>
    <cellStyle name="Millares 3 2 2 5" xfId="1022"/>
    <cellStyle name="Millares 3 2 2 6" xfId="1023"/>
    <cellStyle name="Millares 3 2 2 7" xfId="1024"/>
    <cellStyle name="Millares 3 2 2 8" xfId="1025"/>
    <cellStyle name="Millares 3 2 2 9" xfId="1026"/>
    <cellStyle name="Millares 3 2 3" xfId="1027"/>
    <cellStyle name="Millares 3 2 3 10" xfId="1028"/>
    <cellStyle name="Millares 3 2 3 11" xfId="1029"/>
    <cellStyle name="Millares 3 2 3 12" xfId="1030"/>
    <cellStyle name="Millares 3 2 3 13" xfId="1031"/>
    <cellStyle name="Millares 3 2 3 14" xfId="1032"/>
    <cellStyle name="Millares 3 2 3 15" xfId="1033"/>
    <cellStyle name="Millares 3 2 3 16" xfId="1034"/>
    <cellStyle name="Millares 3 2 3 17" xfId="1035"/>
    <cellStyle name="Millares 3 2 3 2" xfId="1036"/>
    <cellStyle name="Millares 3 2 3 2 10" xfId="1037"/>
    <cellStyle name="Millares 3 2 3 2 11" xfId="1038"/>
    <cellStyle name="Millares 3 2 3 2 12" xfId="1039"/>
    <cellStyle name="Millares 3 2 3 2 13" xfId="1040"/>
    <cellStyle name="Millares 3 2 3 2 14" xfId="1041"/>
    <cellStyle name="Millares 3 2 3 2 15" xfId="1042"/>
    <cellStyle name="Millares 3 2 3 2 2" xfId="1043"/>
    <cellStyle name="Millares 3 2 3 2 2 2" xfId="1044"/>
    <cellStyle name="Millares 3 2 3 2 2 3" xfId="1045"/>
    <cellStyle name="Millares 3 2 3 2 3" xfId="1046"/>
    <cellStyle name="Millares 3 2 3 2 4" xfId="1047"/>
    <cellStyle name="Millares 3 2 3 2 5" xfId="1048"/>
    <cellStyle name="Millares 3 2 3 2 6" xfId="1049"/>
    <cellStyle name="Millares 3 2 3 2 7" xfId="1050"/>
    <cellStyle name="Millares 3 2 3 2 8" xfId="1051"/>
    <cellStyle name="Millares 3 2 3 2 9" xfId="1052"/>
    <cellStyle name="Millares 3 2 3 3" xfId="1053"/>
    <cellStyle name="Millares 3 2 3 3 2" xfId="1054"/>
    <cellStyle name="Millares 3 2 3 3 3" xfId="1055"/>
    <cellStyle name="Millares 3 2 3 3 4" xfId="1056"/>
    <cellStyle name="Millares 3 2 3 4" xfId="1057"/>
    <cellStyle name="Millares 3 2 3 4 2" xfId="1058"/>
    <cellStyle name="Millares 3 2 3 5" xfId="1059"/>
    <cellStyle name="Millares 3 2 3 6" xfId="1060"/>
    <cellStyle name="Millares 3 2 3 7" xfId="1061"/>
    <cellStyle name="Millares 3 2 3 8" xfId="1062"/>
    <cellStyle name="Millares 3 2 3 9" xfId="1063"/>
    <cellStyle name="Millares 3 2 4" xfId="1064"/>
    <cellStyle name="Millares 3 2 4 10" xfId="1065"/>
    <cellStyle name="Millares 3 2 4 11" xfId="1066"/>
    <cellStyle name="Millares 3 2 4 12" xfId="1067"/>
    <cellStyle name="Millares 3 2 4 13" xfId="1068"/>
    <cellStyle name="Millares 3 2 4 14" xfId="1069"/>
    <cellStyle name="Millares 3 2 4 15" xfId="1070"/>
    <cellStyle name="Millares 3 2 4 16" xfId="1071"/>
    <cellStyle name="Millares 3 2 4 17" xfId="1072"/>
    <cellStyle name="Millares 3 2 4 2" xfId="1073"/>
    <cellStyle name="Millares 3 2 4 2 10" xfId="1074"/>
    <cellStyle name="Millares 3 2 4 2 11" xfId="1075"/>
    <cellStyle name="Millares 3 2 4 2 12" xfId="1076"/>
    <cellStyle name="Millares 3 2 4 2 13" xfId="1077"/>
    <cellStyle name="Millares 3 2 4 2 14" xfId="1078"/>
    <cellStyle name="Millares 3 2 4 2 15" xfId="1079"/>
    <cellStyle name="Millares 3 2 4 2 2" xfId="1080"/>
    <cellStyle name="Millares 3 2 4 2 2 2" xfId="1081"/>
    <cellStyle name="Millares 3 2 4 2 2 3" xfId="1082"/>
    <cellStyle name="Millares 3 2 4 2 3" xfId="1083"/>
    <cellStyle name="Millares 3 2 4 2 4" xfId="1084"/>
    <cellStyle name="Millares 3 2 4 2 5" xfId="1085"/>
    <cellStyle name="Millares 3 2 4 2 6" xfId="1086"/>
    <cellStyle name="Millares 3 2 4 2 7" xfId="1087"/>
    <cellStyle name="Millares 3 2 4 2 8" xfId="1088"/>
    <cellStyle name="Millares 3 2 4 2 9" xfId="1089"/>
    <cellStyle name="Millares 3 2 4 3" xfId="1090"/>
    <cellStyle name="Millares 3 2 4 3 2" xfId="1091"/>
    <cellStyle name="Millares 3 2 4 3 3" xfId="1092"/>
    <cellStyle name="Millares 3 2 4 3 4" xfId="1093"/>
    <cellStyle name="Millares 3 2 4 4" xfId="1094"/>
    <cellStyle name="Millares 3 2 4 4 2" xfId="1095"/>
    <cellStyle name="Millares 3 2 4 5" xfId="1096"/>
    <cellStyle name="Millares 3 2 4 6" xfId="1097"/>
    <cellStyle name="Millares 3 2 4 7" xfId="1098"/>
    <cellStyle name="Millares 3 2 4 8" xfId="1099"/>
    <cellStyle name="Millares 3 2 4 9" xfId="1100"/>
    <cellStyle name="Millares 3 2 5" xfId="1101"/>
    <cellStyle name="Millares 3 2 5 10" xfId="1102"/>
    <cellStyle name="Millares 3 2 5 11" xfId="1103"/>
    <cellStyle name="Millares 3 2 5 12" xfId="1104"/>
    <cellStyle name="Millares 3 2 5 13" xfId="1105"/>
    <cellStyle name="Millares 3 2 5 14" xfId="1106"/>
    <cellStyle name="Millares 3 2 5 15" xfId="1107"/>
    <cellStyle name="Millares 3 2 5 2" xfId="1108"/>
    <cellStyle name="Millares 3 2 5 2 2" xfId="1109"/>
    <cellStyle name="Millares 3 2 5 2 3" xfId="1110"/>
    <cellStyle name="Millares 3 2 5 2 4" xfId="1111"/>
    <cellStyle name="Millares 3 2 5 3" xfId="1112"/>
    <cellStyle name="Millares 3 2 5 3 2" xfId="1113"/>
    <cellStyle name="Millares 3 2 5 3 3" xfId="1114"/>
    <cellStyle name="Millares 3 2 5 4" xfId="1115"/>
    <cellStyle name="Millares 3 2 5 5" xfId="1116"/>
    <cellStyle name="Millares 3 2 5 6" xfId="1117"/>
    <cellStyle name="Millares 3 2 5 7" xfId="1118"/>
    <cellStyle name="Millares 3 2 5 8" xfId="1119"/>
    <cellStyle name="Millares 3 2 5 9" xfId="1120"/>
    <cellStyle name="Millares 3 2 6" xfId="1121"/>
    <cellStyle name="Millares 3 2 6 2" xfId="1122"/>
    <cellStyle name="Millares 3 2 6 2 2" xfId="1123"/>
    <cellStyle name="Millares 3 2 6 3" xfId="1124"/>
    <cellStyle name="Millares 3 2 6 4" xfId="1125"/>
    <cellStyle name="Millares 3 2 7" xfId="1126"/>
    <cellStyle name="Millares 3 2 7 2" xfId="1127"/>
    <cellStyle name="Millares 3 2 7 2 2" xfId="1128"/>
    <cellStyle name="Millares 3 2 7 3" xfId="1129"/>
    <cellStyle name="Millares 3 2 8" xfId="1130"/>
    <cellStyle name="Millares 3 2 8 2" xfId="1131"/>
    <cellStyle name="Millares 3 2 8 2 2" xfId="1132"/>
    <cellStyle name="Millares 3 2 8 3" xfId="1133"/>
    <cellStyle name="Millares 3 2 9" xfId="1134"/>
    <cellStyle name="Millares 3 2 9 2" xfId="1135"/>
    <cellStyle name="Millares 3 20" xfId="1136"/>
    <cellStyle name="Millares 3 21" xfId="1137"/>
    <cellStyle name="Millares 3 22" xfId="1138"/>
    <cellStyle name="Millares 3 3" xfId="1139"/>
    <cellStyle name="Millares 3 3 10" xfId="1140"/>
    <cellStyle name="Millares 3 3 11" xfId="1141"/>
    <cellStyle name="Millares 3 3 12" xfId="1142"/>
    <cellStyle name="Millares 3 3 13" xfId="1143"/>
    <cellStyle name="Millares 3 3 14" xfId="1144"/>
    <cellStyle name="Millares 3 3 15" xfId="1145"/>
    <cellStyle name="Millares 3 3 16" xfId="1146"/>
    <cellStyle name="Millares 3 3 17" xfId="1147"/>
    <cellStyle name="Millares 3 3 18" xfId="1148"/>
    <cellStyle name="Millares 3 3 19" xfId="1149"/>
    <cellStyle name="Millares 3 3 2" xfId="1150"/>
    <cellStyle name="Millares 3 3 2 10" xfId="1151"/>
    <cellStyle name="Millares 3 3 2 11" xfId="1152"/>
    <cellStyle name="Millares 3 3 2 12" xfId="1153"/>
    <cellStyle name="Millares 3 3 2 13" xfId="1154"/>
    <cellStyle name="Millares 3 3 2 14" xfId="1155"/>
    <cellStyle name="Millares 3 3 2 15" xfId="1156"/>
    <cellStyle name="Millares 3 3 2 16" xfId="1157"/>
    <cellStyle name="Millares 3 3 2 17" xfId="1158"/>
    <cellStyle name="Millares 3 3 2 2" xfId="1159"/>
    <cellStyle name="Millares 3 3 2 2 10" xfId="1160"/>
    <cellStyle name="Millares 3 3 2 2 11" xfId="1161"/>
    <cellStyle name="Millares 3 3 2 2 12" xfId="1162"/>
    <cellStyle name="Millares 3 3 2 2 13" xfId="1163"/>
    <cellStyle name="Millares 3 3 2 2 14" xfId="1164"/>
    <cellStyle name="Millares 3 3 2 2 15" xfId="1165"/>
    <cellStyle name="Millares 3 3 2 2 2" xfId="1166"/>
    <cellStyle name="Millares 3 3 2 2 2 2" xfId="1167"/>
    <cellStyle name="Millares 3 3 2 2 2 3" xfId="1168"/>
    <cellStyle name="Millares 3 3 2 2 2 4" xfId="1169"/>
    <cellStyle name="Millares 3 3 2 2 3" xfId="1170"/>
    <cellStyle name="Millares 3 3 2 2 3 2" xfId="1171"/>
    <cellStyle name="Millares 3 3 2 2 4" xfId="1172"/>
    <cellStyle name="Millares 3 3 2 2 5" xfId="1173"/>
    <cellStyle name="Millares 3 3 2 2 6" xfId="1174"/>
    <cellStyle name="Millares 3 3 2 2 7" xfId="1175"/>
    <cellStyle name="Millares 3 3 2 2 8" xfId="1176"/>
    <cellStyle name="Millares 3 3 2 2 9" xfId="1177"/>
    <cellStyle name="Millares 3 3 2 3" xfId="1178"/>
    <cellStyle name="Millares 3 3 2 3 2" xfId="1179"/>
    <cellStyle name="Millares 3 3 2 3 3" xfId="1180"/>
    <cellStyle name="Millares 3 3 2 3 4" xfId="1181"/>
    <cellStyle name="Millares 3 3 2 4" xfId="1182"/>
    <cellStyle name="Millares 3 3 2 4 2" xfId="1183"/>
    <cellStyle name="Millares 3 3 2 5" xfId="1184"/>
    <cellStyle name="Millares 3 3 2 6" xfId="1185"/>
    <cellStyle name="Millares 3 3 2 7" xfId="1186"/>
    <cellStyle name="Millares 3 3 2 8" xfId="1187"/>
    <cellStyle name="Millares 3 3 2 9" xfId="1188"/>
    <cellStyle name="Millares 3 3 3" xfId="1189"/>
    <cellStyle name="Millares 3 3 3 10" xfId="1190"/>
    <cellStyle name="Millares 3 3 3 11" xfId="1191"/>
    <cellStyle name="Millares 3 3 3 12" xfId="1192"/>
    <cellStyle name="Millares 3 3 3 13" xfId="1193"/>
    <cellStyle name="Millares 3 3 3 14" xfId="1194"/>
    <cellStyle name="Millares 3 3 3 15" xfId="1195"/>
    <cellStyle name="Millares 3 3 3 16" xfId="1196"/>
    <cellStyle name="Millares 3 3 3 17" xfId="1197"/>
    <cellStyle name="Millares 3 3 3 2" xfId="1198"/>
    <cellStyle name="Millares 3 3 3 2 10" xfId="1199"/>
    <cellStyle name="Millares 3 3 3 2 11" xfId="1200"/>
    <cellStyle name="Millares 3 3 3 2 12" xfId="1201"/>
    <cellStyle name="Millares 3 3 3 2 13" xfId="1202"/>
    <cellStyle name="Millares 3 3 3 2 14" xfId="1203"/>
    <cellStyle name="Millares 3 3 3 2 15" xfId="1204"/>
    <cellStyle name="Millares 3 3 3 2 2" xfId="1205"/>
    <cellStyle name="Millares 3 3 3 2 2 2" xfId="1206"/>
    <cellStyle name="Millares 3 3 3 2 2 3" xfId="1207"/>
    <cellStyle name="Millares 3 3 3 2 3" xfId="1208"/>
    <cellStyle name="Millares 3 3 3 2 4" xfId="1209"/>
    <cellStyle name="Millares 3 3 3 2 5" xfId="1210"/>
    <cellStyle name="Millares 3 3 3 2 6" xfId="1211"/>
    <cellStyle name="Millares 3 3 3 2 7" xfId="1212"/>
    <cellStyle name="Millares 3 3 3 2 8" xfId="1213"/>
    <cellStyle name="Millares 3 3 3 2 9" xfId="1214"/>
    <cellStyle name="Millares 3 3 3 3" xfId="1215"/>
    <cellStyle name="Millares 3 3 3 3 2" xfId="1216"/>
    <cellStyle name="Millares 3 3 3 3 3" xfId="1217"/>
    <cellStyle name="Millares 3 3 3 3 4" xfId="1218"/>
    <cellStyle name="Millares 3 3 3 4" xfId="1219"/>
    <cellStyle name="Millares 3 3 3 4 2" xfId="1220"/>
    <cellStyle name="Millares 3 3 3 5" xfId="1221"/>
    <cellStyle name="Millares 3 3 3 6" xfId="1222"/>
    <cellStyle name="Millares 3 3 3 7" xfId="1223"/>
    <cellStyle name="Millares 3 3 3 8" xfId="1224"/>
    <cellStyle name="Millares 3 3 3 9" xfId="1225"/>
    <cellStyle name="Millares 3 3 4" xfId="1226"/>
    <cellStyle name="Millares 3 3 4 10" xfId="1227"/>
    <cellStyle name="Millares 3 3 4 11" xfId="1228"/>
    <cellStyle name="Millares 3 3 4 12" xfId="1229"/>
    <cellStyle name="Millares 3 3 4 13" xfId="1230"/>
    <cellStyle name="Millares 3 3 4 14" xfId="1231"/>
    <cellStyle name="Millares 3 3 4 15" xfId="1232"/>
    <cellStyle name="Millares 3 3 4 2" xfId="1233"/>
    <cellStyle name="Millares 3 3 4 2 2" xfId="1234"/>
    <cellStyle name="Millares 3 3 4 2 3" xfId="1235"/>
    <cellStyle name="Millares 3 3 4 2 4" xfId="1236"/>
    <cellStyle name="Millares 3 3 4 3" xfId="1237"/>
    <cellStyle name="Millares 3 3 4 3 2" xfId="1238"/>
    <cellStyle name="Millares 3 3 4 4" xfId="1239"/>
    <cellStyle name="Millares 3 3 4 5" xfId="1240"/>
    <cellStyle name="Millares 3 3 4 6" xfId="1241"/>
    <cellStyle name="Millares 3 3 4 7" xfId="1242"/>
    <cellStyle name="Millares 3 3 4 8" xfId="1243"/>
    <cellStyle name="Millares 3 3 4 9" xfId="1244"/>
    <cellStyle name="Millares 3 3 5" xfId="1245"/>
    <cellStyle name="Millares 3 3 5 2" xfId="1246"/>
    <cellStyle name="Millares 3 3 5 2 2" xfId="1247"/>
    <cellStyle name="Millares 3 3 5 3" xfId="1248"/>
    <cellStyle name="Millares 3 3 5 4" xfId="1249"/>
    <cellStyle name="Millares 3 3 5 5" xfId="1250"/>
    <cellStyle name="Millares 3 3 6" xfId="1251"/>
    <cellStyle name="Millares 3 3 6 2" xfId="1252"/>
    <cellStyle name="Millares 3 3 6 2 2" xfId="1253"/>
    <cellStyle name="Millares 3 3 6 3" xfId="1254"/>
    <cellStyle name="Millares 3 3 6 4" xfId="1255"/>
    <cellStyle name="Millares 3 3 7" xfId="1256"/>
    <cellStyle name="Millares 3 3 7 2" xfId="1257"/>
    <cellStyle name="Millares 3 3 7 3" xfId="1258"/>
    <cellStyle name="Millares 3 3 8" xfId="1259"/>
    <cellStyle name="Millares 3 3 8 2" xfId="1260"/>
    <cellStyle name="Millares 3 3 9" xfId="1261"/>
    <cellStyle name="Millares 3 4" xfId="1262"/>
    <cellStyle name="Millares 3 4 10" xfId="1263"/>
    <cellStyle name="Millares 3 4 11" xfId="1264"/>
    <cellStyle name="Millares 3 4 12" xfId="1265"/>
    <cellStyle name="Millares 3 4 13" xfId="1266"/>
    <cellStyle name="Millares 3 4 14" xfId="1267"/>
    <cellStyle name="Millares 3 4 15" xfId="1268"/>
    <cellStyle name="Millares 3 4 16" xfId="1269"/>
    <cellStyle name="Millares 3 4 17" xfId="1270"/>
    <cellStyle name="Millares 3 4 2" xfId="1271"/>
    <cellStyle name="Millares 3 4 2 10" xfId="1272"/>
    <cellStyle name="Millares 3 4 2 11" xfId="1273"/>
    <cellStyle name="Millares 3 4 2 12" xfId="1274"/>
    <cellStyle name="Millares 3 4 2 13" xfId="1275"/>
    <cellStyle name="Millares 3 4 2 14" xfId="1276"/>
    <cellStyle name="Millares 3 4 2 15" xfId="1277"/>
    <cellStyle name="Millares 3 4 2 2" xfId="1278"/>
    <cellStyle name="Millares 3 4 2 2 2" xfId="1279"/>
    <cellStyle name="Millares 3 4 2 2 3" xfId="1280"/>
    <cellStyle name="Millares 3 4 2 2 4" xfId="1281"/>
    <cellStyle name="Millares 3 4 2 3" xfId="1282"/>
    <cellStyle name="Millares 3 4 2 3 2" xfId="1283"/>
    <cellStyle name="Millares 3 4 2 4" xfId="1284"/>
    <cellStyle name="Millares 3 4 2 5" xfId="1285"/>
    <cellStyle name="Millares 3 4 2 6" xfId="1286"/>
    <cellStyle name="Millares 3 4 2 7" xfId="1287"/>
    <cellStyle name="Millares 3 4 2 8" xfId="1288"/>
    <cellStyle name="Millares 3 4 2 9" xfId="1289"/>
    <cellStyle name="Millares 3 4 3" xfId="1290"/>
    <cellStyle name="Millares 3 4 3 2" xfId="1291"/>
    <cellStyle name="Millares 3 4 3 3" xfId="1292"/>
    <cellStyle name="Millares 3 4 3 4" xfId="1293"/>
    <cellStyle name="Millares 3 4 4" xfId="1294"/>
    <cellStyle name="Millares 3 4 4 2" xfId="1295"/>
    <cellStyle name="Millares 3 4 5" xfId="1296"/>
    <cellStyle name="Millares 3 4 6" xfId="1297"/>
    <cellStyle name="Millares 3 4 7" xfId="1298"/>
    <cellStyle name="Millares 3 4 8" xfId="1299"/>
    <cellStyle name="Millares 3 4 9" xfId="1300"/>
    <cellStyle name="Millares 3 5" xfId="1301"/>
    <cellStyle name="Millares 3 5 10" xfId="1302"/>
    <cellStyle name="Millares 3 5 11" xfId="1303"/>
    <cellStyle name="Millares 3 5 12" xfId="1304"/>
    <cellStyle name="Millares 3 5 13" xfId="1305"/>
    <cellStyle name="Millares 3 5 14" xfId="1306"/>
    <cellStyle name="Millares 3 5 15" xfId="1307"/>
    <cellStyle name="Millares 3 5 16" xfId="1308"/>
    <cellStyle name="Millares 3 5 17" xfId="1309"/>
    <cellStyle name="Millares 3 5 2" xfId="1310"/>
    <cellStyle name="Millares 3 5 2 10" xfId="1311"/>
    <cellStyle name="Millares 3 5 2 11" xfId="1312"/>
    <cellStyle name="Millares 3 5 2 12" xfId="1313"/>
    <cellStyle name="Millares 3 5 2 13" xfId="1314"/>
    <cellStyle name="Millares 3 5 2 14" xfId="1315"/>
    <cellStyle name="Millares 3 5 2 15" xfId="1316"/>
    <cellStyle name="Millares 3 5 2 2" xfId="1317"/>
    <cellStyle name="Millares 3 5 2 2 2" xfId="1318"/>
    <cellStyle name="Millares 3 5 2 2 3" xfId="1319"/>
    <cellStyle name="Millares 3 5 2 3" xfId="1320"/>
    <cellStyle name="Millares 3 5 2 4" xfId="1321"/>
    <cellStyle name="Millares 3 5 2 5" xfId="1322"/>
    <cellStyle name="Millares 3 5 2 6" xfId="1323"/>
    <cellStyle name="Millares 3 5 2 7" xfId="1324"/>
    <cellStyle name="Millares 3 5 2 8" xfId="1325"/>
    <cellStyle name="Millares 3 5 2 9" xfId="1326"/>
    <cellStyle name="Millares 3 5 3" xfId="1327"/>
    <cellStyle name="Millares 3 5 3 2" xfId="1328"/>
    <cellStyle name="Millares 3 5 3 3" xfId="1329"/>
    <cellStyle name="Millares 3 5 3 4" xfId="1330"/>
    <cellStyle name="Millares 3 5 4" xfId="1331"/>
    <cellStyle name="Millares 3 5 4 2" xfId="1332"/>
    <cellStyle name="Millares 3 5 5" xfId="1333"/>
    <cellStyle name="Millares 3 5 6" xfId="1334"/>
    <cellStyle name="Millares 3 5 7" xfId="1335"/>
    <cellStyle name="Millares 3 5 8" xfId="1336"/>
    <cellStyle name="Millares 3 5 9" xfId="1337"/>
    <cellStyle name="Millares 3 6" xfId="1338"/>
    <cellStyle name="Millares 3 6 10" xfId="1339"/>
    <cellStyle name="Millares 3 6 11" xfId="1340"/>
    <cellStyle name="Millares 3 6 12" xfId="1341"/>
    <cellStyle name="Millares 3 6 13" xfId="1342"/>
    <cellStyle name="Millares 3 6 14" xfId="1343"/>
    <cellStyle name="Millares 3 6 15" xfId="1344"/>
    <cellStyle name="Millares 3 6 2" xfId="1345"/>
    <cellStyle name="Millares 3 6 2 2" xfId="1346"/>
    <cellStyle name="Millares 3 6 2 3" xfId="1347"/>
    <cellStyle name="Millares 3 6 2 4" xfId="1348"/>
    <cellStyle name="Millares 3 6 3" xfId="1349"/>
    <cellStyle name="Millares 3 6 3 2" xfId="1350"/>
    <cellStyle name="Millares 3 6 4" xfId="1351"/>
    <cellStyle name="Millares 3 6 5" xfId="1352"/>
    <cellStyle name="Millares 3 6 6" xfId="1353"/>
    <cellStyle name="Millares 3 6 7" xfId="1354"/>
    <cellStyle name="Millares 3 6 8" xfId="1355"/>
    <cellStyle name="Millares 3 6 9" xfId="1356"/>
    <cellStyle name="Millares 3 7" xfId="1357"/>
    <cellStyle name="Millares 3 7 2" xfId="1358"/>
    <cellStyle name="Millares 3 7 2 2" xfId="1359"/>
    <cellStyle name="Millares 3 7 3" xfId="1360"/>
    <cellStyle name="Millares 3 7 4" xfId="1361"/>
    <cellStyle name="Millares 3 7 5" xfId="1362"/>
    <cellStyle name="Millares 3 8" xfId="1363"/>
    <cellStyle name="Millares 3 8 2" xfId="1364"/>
    <cellStyle name="Millares 3 8 2 2" xfId="1365"/>
    <cellStyle name="Millares 3 8 3" xfId="1366"/>
    <cellStyle name="Millares 3 8 4" xfId="1367"/>
    <cellStyle name="Millares 3 9" xfId="1368"/>
    <cellStyle name="Millares 3 9 2" xfId="1369"/>
    <cellStyle name="Millares 3 9 3" xfId="1370"/>
    <cellStyle name="Millares 4" xfId="1371"/>
    <cellStyle name="Millares 4 10" xfId="1372"/>
    <cellStyle name="Millares 4 10 2" xfId="1373"/>
    <cellStyle name="Millares 4 11" xfId="1374"/>
    <cellStyle name="Millares 4 12" xfId="1375"/>
    <cellStyle name="Millares 4 13" xfId="1376"/>
    <cellStyle name="Millares 4 14" xfId="1377"/>
    <cellStyle name="Millares 4 15" xfId="1378"/>
    <cellStyle name="Millares 4 16" xfId="1379"/>
    <cellStyle name="Millares 4 17" xfId="1380"/>
    <cellStyle name="Millares 4 18" xfId="1381"/>
    <cellStyle name="Millares 4 19" xfId="1382"/>
    <cellStyle name="Millares 4 2" xfId="1383"/>
    <cellStyle name="Millares 4 2 10" xfId="1384"/>
    <cellStyle name="Millares 4 2 11" xfId="1385"/>
    <cellStyle name="Millares 4 2 12" xfId="1386"/>
    <cellStyle name="Millares 4 2 13" xfId="1387"/>
    <cellStyle name="Millares 4 2 14" xfId="1388"/>
    <cellStyle name="Millares 4 2 15" xfId="1389"/>
    <cellStyle name="Millares 4 2 16" xfId="1390"/>
    <cellStyle name="Millares 4 2 17" xfId="1391"/>
    <cellStyle name="Millares 4 2 18" xfId="1392"/>
    <cellStyle name="Millares 4 2 2" xfId="1393"/>
    <cellStyle name="Millares 4 2 2 10" xfId="1394"/>
    <cellStyle name="Millares 4 2 2 11" xfId="1395"/>
    <cellStyle name="Millares 4 2 2 12" xfId="1396"/>
    <cellStyle name="Millares 4 2 2 13" xfId="1397"/>
    <cellStyle name="Millares 4 2 2 14" xfId="1398"/>
    <cellStyle name="Millares 4 2 2 15" xfId="1399"/>
    <cellStyle name="Millares 4 2 2 16" xfId="1400"/>
    <cellStyle name="Millares 4 2 2 17" xfId="1401"/>
    <cellStyle name="Millares 4 2 2 2" xfId="1402"/>
    <cellStyle name="Millares 4 2 2 2 10" xfId="1403"/>
    <cellStyle name="Millares 4 2 2 2 11" xfId="1404"/>
    <cellStyle name="Millares 4 2 2 2 12" xfId="1405"/>
    <cellStyle name="Millares 4 2 2 2 13" xfId="1406"/>
    <cellStyle name="Millares 4 2 2 2 14" xfId="1407"/>
    <cellStyle name="Millares 4 2 2 2 15" xfId="1408"/>
    <cellStyle name="Millares 4 2 2 2 2" xfId="1409"/>
    <cellStyle name="Millares 4 2 2 2 2 2" xfId="1410"/>
    <cellStyle name="Millares 4 2 2 2 2 3" xfId="1411"/>
    <cellStyle name="Millares 4 2 2 2 3" xfId="1412"/>
    <cellStyle name="Millares 4 2 2 2 4" xfId="1413"/>
    <cellStyle name="Millares 4 2 2 2 5" xfId="1414"/>
    <cellStyle name="Millares 4 2 2 2 6" xfId="1415"/>
    <cellStyle name="Millares 4 2 2 2 7" xfId="1416"/>
    <cellStyle name="Millares 4 2 2 2 8" xfId="1417"/>
    <cellStyle name="Millares 4 2 2 2 9" xfId="1418"/>
    <cellStyle name="Millares 4 2 2 3" xfId="1419"/>
    <cellStyle name="Millares 4 2 2 3 2" xfId="1420"/>
    <cellStyle name="Millares 4 2 2 3 3" xfId="1421"/>
    <cellStyle name="Millares 4 2 2 3 4" xfId="1422"/>
    <cellStyle name="Millares 4 2 2 4" xfId="1423"/>
    <cellStyle name="Millares 4 2 2 4 2" xfId="1424"/>
    <cellStyle name="Millares 4 2 2 5" xfId="1425"/>
    <cellStyle name="Millares 4 2 2 6" xfId="1426"/>
    <cellStyle name="Millares 4 2 2 7" xfId="1427"/>
    <cellStyle name="Millares 4 2 2 8" xfId="1428"/>
    <cellStyle name="Millares 4 2 2 9" xfId="1429"/>
    <cellStyle name="Millares 4 2 3" xfId="1430"/>
    <cellStyle name="Millares 4 2 3 10" xfId="1431"/>
    <cellStyle name="Millares 4 2 3 11" xfId="1432"/>
    <cellStyle name="Millares 4 2 3 12" xfId="1433"/>
    <cellStyle name="Millares 4 2 3 13" xfId="1434"/>
    <cellStyle name="Millares 4 2 3 14" xfId="1435"/>
    <cellStyle name="Millares 4 2 3 15" xfId="1436"/>
    <cellStyle name="Millares 4 2 3 2" xfId="1437"/>
    <cellStyle name="Millares 4 2 3 2 2" xfId="1438"/>
    <cellStyle name="Millares 4 2 3 2 3" xfId="1439"/>
    <cellStyle name="Millares 4 2 3 2 4" xfId="1440"/>
    <cellStyle name="Millares 4 2 3 3" xfId="1441"/>
    <cellStyle name="Millares 4 2 3 3 2" xfId="1442"/>
    <cellStyle name="Millares 4 2 3 4" xfId="1443"/>
    <cellStyle name="Millares 4 2 3 5" xfId="1444"/>
    <cellStyle name="Millares 4 2 3 6" xfId="1445"/>
    <cellStyle name="Millares 4 2 3 7" xfId="1446"/>
    <cellStyle name="Millares 4 2 3 8" xfId="1447"/>
    <cellStyle name="Millares 4 2 3 9" xfId="1448"/>
    <cellStyle name="Millares 4 2 4" xfId="1449"/>
    <cellStyle name="Millares 4 2 4 2" xfId="1450"/>
    <cellStyle name="Millares 4 2 4 3" xfId="1451"/>
    <cellStyle name="Millares 4 2 4 4" xfId="1452"/>
    <cellStyle name="Millares 4 2 5" xfId="1453"/>
    <cellStyle name="Millares 4 2 5 2" xfId="1454"/>
    <cellStyle name="Millares 4 2 6" xfId="1455"/>
    <cellStyle name="Millares 4 2 7" xfId="1456"/>
    <cellStyle name="Millares 4 2 8" xfId="1457"/>
    <cellStyle name="Millares 4 2 9" xfId="1458"/>
    <cellStyle name="Millares 4 20" xfId="1459"/>
    <cellStyle name="Millares 4 21" xfId="1460"/>
    <cellStyle name="Millares 4 3" xfId="1461"/>
    <cellStyle name="Millares 4 3 10" xfId="1462"/>
    <cellStyle name="Millares 4 3 11" xfId="1463"/>
    <cellStyle name="Millares 4 3 12" xfId="1464"/>
    <cellStyle name="Millares 4 3 13" xfId="1465"/>
    <cellStyle name="Millares 4 3 14" xfId="1466"/>
    <cellStyle name="Millares 4 3 15" xfId="1467"/>
    <cellStyle name="Millares 4 3 16" xfId="1468"/>
    <cellStyle name="Millares 4 3 17" xfId="1469"/>
    <cellStyle name="Millares 4 3 18" xfId="1470"/>
    <cellStyle name="Millares 4 3 2" xfId="1471"/>
    <cellStyle name="Millares 4 3 2 10" xfId="1472"/>
    <cellStyle name="Millares 4 3 2 11" xfId="1473"/>
    <cellStyle name="Millares 4 3 2 12" xfId="1474"/>
    <cellStyle name="Millares 4 3 2 13" xfId="1475"/>
    <cellStyle name="Millares 4 3 2 14" xfId="1476"/>
    <cellStyle name="Millares 4 3 2 15" xfId="1477"/>
    <cellStyle name="Millares 4 3 2 16" xfId="1478"/>
    <cellStyle name="Millares 4 3 2 17" xfId="1479"/>
    <cellStyle name="Millares 4 3 2 2" xfId="1480"/>
    <cellStyle name="Millares 4 3 2 2 10" xfId="1481"/>
    <cellStyle name="Millares 4 3 2 2 11" xfId="1482"/>
    <cellStyle name="Millares 4 3 2 2 12" xfId="1483"/>
    <cellStyle name="Millares 4 3 2 2 13" xfId="1484"/>
    <cellStyle name="Millares 4 3 2 2 14" xfId="1485"/>
    <cellStyle name="Millares 4 3 2 2 15" xfId="1486"/>
    <cellStyle name="Millares 4 3 2 2 2" xfId="1487"/>
    <cellStyle name="Millares 4 3 2 2 2 2" xfId="1488"/>
    <cellStyle name="Millares 4 3 2 2 2 3" xfId="1489"/>
    <cellStyle name="Millares 4 3 2 2 3" xfId="1490"/>
    <cellStyle name="Millares 4 3 2 2 4" xfId="1491"/>
    <cellStyle name="Millares 4 3 2 2 5" xfId="1492"/>
    <cellStyle name="Millares 4 3 2 2 6" xfId="1493"/>
    <cellStyle name="Millares 4 3 2 2 7" xfId="1494"/>
    <cellStyle name="Millares 4 3 2 2 8" xfId="1495"/>
    <cellStyle name="Millares 4 3 2 2 9" xfId="1496"/>
    <cellStyle name="Millares 4 3 2 3" xfId="1497"/>
    <cellStyle name="Millares 4 3 2 3 2" xfId="1498"/>
    <cellStyle name="Millares 4 3 2 3 3" xfId="1499"/>
    <cellStyle name="Millares 4 3 2 3 4" xfId="1500"/>
    <cellStyle name="Millares 4 3 2 4" xfId="1501"/>
    <cellStyle name="Millares 4 3 2 4 2" xfId="1502"/>
    <cellStyle name="Millares 4 3 2 5" xfId="1503"/>
    <cellStyle name="Millares 4 3 2 6" xfId="1504"/>
    <cellStyle name="Millares 4 3 2 7" xfId="1505"/>
    <cellStyle name="Millares 4 3 2 8" xfId="1506"/>
    <cellStyle name="Millares 4 3 2 9" xfId="1507"/>
    <cellStyle name="Millares 4 3 3" xfId="1508"/>
    <cellStyle name="Millares 4 3 3 10" xfId="1509"/>
    <cellStyle name="Millares 4 3 3 11" xfId="1510"/>
    <cellStyle name="Millares 4 3 3 12" xfId="1511"/>
    <cellStyle name="Millares 4 3 3 13" xfId="1512"/>
    <cellStyle name="Millares 4 3 3 14" xfId="1513"/>
    <cellStyle name="Millares 4 3 3 15" xfId="1514"/>
    <cellStyle name="Millares 4 3 3 2" xfId="1515"/>
    <cellStyle name="Millares 4 3 3 2 2" xfId="1516"/>
    <cellStyle name="Millares 4 3 3 2 3" xfId="1517"/>
    <cellStyle name="Millares 4 3 3 2 4" xfId="1518"/>
    <cellStyle name="Millares 4 3 3 3" xfId="1519"/>
    <cellStyle name="Millares 4 3 3 3 2" xfId="1520"/>
    <cellStyle name="Millares 4 3 3 4" xfId="1521"/>
    <cellStyle name="Millares 4 3 3 5" xfId="1522"/>
    <cellStyle name="Millares 4 3 3 6" xfId="1523"/>
    <cellStyle name="Millares 4 3 3 7" xfId="1524"/>
    <cellStyle name="Millares 4 3 3 8" xfId="1525"/>
    <cellStyle name="Millares 4 3 3 9" xfId="1526"/>
    <cellStyle name="Millares 4 3 4" xfId="1527"/>
    <cellStyle name="Millares 4 3 4 2" xfId="1528"/>
    <cellStyle name="Millares 4 3 4 3" xfId="1529"/>
    <cellStyle name="Millares 4 3 4 4" xfId="1530"/>
    <cellStyle name="Millares 4 3 5" xfId="1531"/>
    <cellStyle name="Millares 4 3 5 2" xfId="1532"/>
    <cellStyle name="Millares 4 3 6" xfId="1533"/>
    <cellStyle name="Millares 4 3 7" xfId="1534"/>
    <cellStyle name="Millares 4 3 8" xfId="1535"/>
    <cellStyle name="Millares 4 3 9" xfId="1536"/>
    <cellStyle name="Millares 4 4" xfId="1537"/>
    <cellStyle name="Millares 4 4 10" xfId="1538"/>
    <cellStyle name="Millares 4 4 11" xfId="1539"/>
    <cellStyle name="Millares 4 4 12" xfId="1540"/>
    <cellStyle name="Millares 4 4 13" xfId="1541"/>
    <cellStyle name="Millares 4 4 14" xfId="1542"/>
    <cellStyle name="Millares 4 4 15" xfId="1543"/>
    <cellStyle name="Millares 4 4 16" xfId="1544"/>
    <cellStyle name="Millares 4 4 17" xfId="1545"/>
    <cellStyle name="Millares 4 4 2" xfId="1546"/>
    <cellStyle name="Millares 4 4 2 10" xfId="1547"/>
    <cellStyle name="Millares 4 4 2 11" xfId="1548"/>
    <cellStyle name="Millares 4 4 2 12" xfId="1549"/>
    <cellStyle name="Millares 4 4 2 13" xfId="1550"/>
    <cellStyle name="Millares 4 4 2 14" xfId="1551"/>
    <cellStyle name="Millares 4 4 2 15" xfId="1552"/>
    <cellStyle name="Millares 4 4 2 2" xfId="1553"/>
    <cellStyle name="Millares 4 4 2 2 2" xfId="1554"/>
    <cellStyle name="Millares 4 4 2 2 3" xfId="1555"/>
    <cellStyle name="Millares 4 4 2 3" xfId="1556"/>
    <cellStyle name="Millares 4 4 2 4" xfId="1557"/>
    <cellStyle name="Millares 4 4 2 5" xfId="1558"/>
    <cellStyle name="Millares 4 4 2 6" xfId="1559"/>
    <cellStyle name="Millares 4 4 2 7" xfId="1560"/>
    <cellStyle name="Millares 4 4 2 8" xfId="1561"/>
    <cellStyle name="Millares 4 4 2 9" xfId="1562"/>
    <cellStyle name="Millares 4 4 3" xfId="1563"/>
    <cellStyle name="Millares 4 4 3 2" xfId="1564"/>
    <cellStyle name="Millares 4 4 3 3" xfId="1565"/>
    <cellStyle name="Millares 4 4 3 4" xfId="1566"/>
    <cellStyle name="Millares 4 4 4" xfId="1567"/>
    <cellStyle name="Millares 4 4 4 2" xfId="1568"/>
    <cellStyle name="Millares 4 4 5" xfId="1569"/>
    <cellStyle name="Millares 4 4 6" xfId="1570"/>
    <cellStyle name="Millares 4 4 7" xfId="1571"/>
    <cellStyle name="Millares 4 4 8" xfId="1572"/>
    <cellStyle name="Millares 4 4 9" xfId="1573"/>
    <cellStyle name="Millares 4 5" xfId="1574"/>
    <cellStyle name="Millares 4 5 10" xfId="1575"/>
    <cellStyle name="Millares 4 5 11" xfId="1576"/>
    <cellStyle name="Millares 4 5 12" xfId="1577"/>
    <cellStyle name="Millares 4 5 13" xfId="1578"/>
    <cellStyle name="Millares 4 5 14" xfId="1579"/>
    <cellStyle name="Millares 4 5 15" xfId="1580"/>
    <cellStyle name="Millares 4 5 2" xfId="1581"/>
    <cellStyle name="Millares 4 5 2 2" xfId="1582"/>
    <cellStyle name="Millares 4 5 2 3" xfId="1583"/>
    <cellStyle name="Millares 4 5 2 4" xfId="1584"/>
    <cellStyle name="Millares 4 5 3" xfId="1585"/>
    <cellStyle name="Millares 4 5 3 2" xfId="1586"/>
    <cellStyle name="Millares 4 5 4" xfId="1587"/>
    <cellStyle name="Millares 4 5 5" xfId="1588"/>
    <cellStyle name="Millares 4 5 6" xfId="1589"/>
    <cellStyle name="Millares 4 5 7" xfId="1590"/>
    <cellStyle name="Millares 4 5 8" xfId="1591"/>
    <cellStyle name="Millares 4 5 9" xfId="1592"/>
    <cellStyle name="Millares 4 6" xfId="1593"/>
    <cellStyle name="Millares 4 6 2" xfId="1594"/>
    <cellStyle name="Millares 4 6 2 2" xfId="1595"/>
    <cellStyle name="Millares 4 6 3" xfId="1596"/>
    <cellStyle name="Millares 4 6 4" xfId="1597"/>
    <cellStyle name="Millares 4 6 5" xfId="1598"/>
    <cellStyle name="Millares 4 7" xfId="1599"/>
    <cellStyle name="Millares 4 7 2" xfId="1600"/>
    <cellStyle name="Millares 4 7 2 2" xfId="1601"/>
    <cellStyle name="Millares 4 7 3" xfId="1602"/>
    <cellStyle name="Millares 4 7 4" xfId="1603"/>
    <cellStyle name="Millares 4 8" xfId="1604"/>
    <cellStyle name="Millares 4 8 2" xfId="1605"/>
    <cellStyle name="Millares 4 8 2 2" xfId="1606"/>
    <cellStyle name="Millares 4 8 3" xfId="1607"/>
    <cellStyle name="Millares 4 8 4" xfId="1608"/>
    <cellStyle name="Millares 4 9" xfId="1609"/>
    <cellStyle name="Millares 4 9 2" xfId="1610"/>
    <cellStyle name="Millares 4 9 3" xfId="1611"/>
    <cellStyle name="Millares 5" xfId="1612"/>
    <cellStyle name="Millares 5 10" xfId="1613"/>
    <cellStyle name="Millares 5 10 2" xfId="1614"/>
    <cellStyle name="Millares 5 11" xfId="1615"/>
    <cellStyle name="Millares 5 12" xfId="1616"/>
    <cellStyle name="Millares 5 13" xfId="1617"/>
    <cellStyle name="Millares 5 14" xfId="1618"/>
    <cellStyle name="Millares 5 15" xfId="1619"/>
    <cellStyle name="Millares 5 16" xfId="1620"/>
    <cellStyle name="Millares 5 17" xfId="1621"/>
    <cellStyle name="Millares 5 18" xfId="1622"/>
    <cellStyle name="Millares 5 19" xfId="1623"/>
    <cellStyle name="Millares 5 2" xfId="1624"/>
    <cellStyle name="Millares 5 2 10" xfId="1625"/>
    <cellStyle name="Millares 5 2 11" xfId="1626"/>
    <cellStyle name="Millares 5 2 12" xfId="1627"/>
    <cellStyle name="Millares 5 2 13" xfId="1628"/>
    <cellStyle name="Millares 5 2 14" xfId="1629"/>
    <cellStyle name="Millares 5 2 15" xfId="1630"/>
    <cellStyle name="Millares 5 2 16" xfId="1631"/>
    <cellStyle name="Millares 5 2 17" xfId="1632"/>
    <cellStyle name="Millares 5 2 18" xfId="1633"/>
    <cellStyle name="Millares 5 2 2" xfId="1634"/>
    <cellStyle name="Millares 5 2 2 10" xfId="1635"/>
    <cellStyle name="Millares 5 2 2 11" xfId="1636"/>
    <cellStyle name="Millares 5 2 2 12" xfId="1637"/>
    <cellStyle name="Millares 5 2 2 13" xfId="1638"/>
    <cellStyle name="Millares 5 2 2 14" xfId="1639"/>
    <cellStyle name="Millares 5 2 2 15" xfId="1640"/>
    <cellStyle name="Millares 5 2 2 16" xfId="1641"/>
    <cellStyle name="Millares 5 2 2 17" xfId="1642"/>
    <cellStyle name="Millares 5 2 2 2" xfId="1643"/>
    <cellStyle name="Millares 5 2 2 2 10" xfId="1644"/>
    <cellStyle name="Millares 5 2 2 2 11" xfId="1645"/>
    <cellStyle name="Millares 5 2 2 2 12" xfId="1646"/>
    <cellStyle name="Millares 5 2 2 2 13" xfId="1647"/>
    <cellStyle name="Millares 5 2 2 2 14" xfId="1648"/>
    <cellStyle name="Millares 5 2 2 2 15" xfId="1649"/>
    <cellStyle name="Millares 5 2 2 2 2" xfId="1650"/>
    <cellStyle name="Millares 5 2 2 2 2 2" xfId="1651"/>
    <cellStyle name="Millares 5 2 2 2 2 3" xfId="1652"/>
    <cellStyle name="Millares 5 2 2 2 3" xfId="1653"/>
    <cellStyle name="Millares 5 2 2 2 4" xfId="1654"/>
    <cellStyle name="Millares 5 2 2 2 5" xfId="1655"/>
    <cellStyle name="Millares 5 2 2 2 6" xfId="1656"/>
    <cellStyle name="Millares 5 2 2 2 7" xfId="1657"/>
    <cellStyle name="Millares 5 2 2 2 8" xfId="1658"/>
    <cellStyle name="Millares 5 2 2 2 9" xfId="1659"/>
    <cellStyle name="Millares 5 2 2 3" xfId="1660"/>
    <cellStyle name="Millares 5 2 2 3 2" xfId="1661"/>
    <cellStyle name="Millares 5 2 2 3 3" xfId="1662"/>
    <cellStyle name="Millares 5 2 2 3 4" xfId="1663"/>
    <cellStyle name="Millares 5 2 2 4" xfId="1664"/>
    <cellStyle name="Millares 5 2 2 4 2" xfId="1665"/>
    <cellStyle name="Millares 5 2 2 5" xfId="1666"/>
    <cellStyle name="Millares 5 2 2 6" xfId="1667"/>
    <cellStyle name="Millares 5 2 2 7" xfId="1668"/>
    <cellStyle name="Millares 5 2 2 8" xfId="1669"/>
    <cellStyle name="Millares 5 2 2 9" xfId="1670"/>
    <cellStyle name="Millares 5 2 3" xfId="1671"/>
    <cellStyle name="Millares 5 2 3 10" xfId="1672"/>
    <cellStyle name="Millares 5 2 3 11" xfId="1673"/>
    <cellStyle name="Millares 5 2 3 12" xfId="1674"/>
    <cellStyle name="Millares 5 2 3 13" xfId="1675"/>
    <cellStyle name="Millares 5 2 3 14" xfId="1676"/>
    <cellStyle name="Millares 5 2 3 15" xfId="1677"/>
    <cellStyle name="Millares 5 2 3 2" xfId="1678"/>
    <cellStyle name="Millares 5 2 3 2 2" xfId="1679"/>
    <cellStyle name="Millares 5 2 3 2 3" xfId="1680"/>
    <cellStyle name="Millares 5 2 3 2 4" xfId="1681"/>
    <cellStyle name="Millares 5 2 3 3" xfId="1682"/>
    <cellStyle name="Millares 5 2 3 3 2" xfId="1683"/>
    <cellStyle name="Millares 5 2 3 4" xfId="1684"/>
    <cellStyle name="Millares 5 2 3 5" xfId="1685"/>
    <cellStyle name="Millares 5 2 3 6" xfId="1686"/>
    <cellStyle name="Millares 5 2 3 7" xfId="1687"/>
    <cellStyle name="Millares 5 2 3 8" xfId="1688"/>
    <cellStyle name="Millares 5 2 3 9" xfId="1689"/>
    <cellStyle name="Millares 5 2 4" xfId="1690"/>
    <cellStyle name="Millares 5 2 4 2" xfId="1691"/>
    <cellStyle name="Millares 5 2 4 3" xfId="1692"/>
    <cellStyle name="Millares 5 2 4 4" xfId="1693"/>
    <cellStyle name="Millares 5 2 5" xfId="1694"/>
    <cellStyle name="Millares 5 2 5 2" xfId="1695"/>
    <cellStyle name="Millares 5 2 6" xfId="1696"/>
    <cellStyle name="Millares 5 2 7" xfId="1697"/>
    <cellStyle name="Millares 5 2 8" xfId="1698"/>
    <cellStyle name="Millares 5 2 9" xfId="1699"/>
    <cellStyle name="Millares 5 20" xfId="1700"/>
    <cellStyle name="Millares 5 3" xfId="1701"/>
    <cellStyle name="Millares 5 3 10" xfId="1702"/>
    <cellStyle name="Millares 5 3 11" xfId="1703"/>
    <cellStyle name="Millares 5 3 12" xfId="1704"/>
    <cellStyle name="Millares 5 3 13" xfId="1705"/>
    <cellStyle name="Millares 5 3 14" xfId="1706"/>
    <cellStyle name="Millares 5 3 15" xfId="1707"/>
    <cellStyle name="Millares 5 3 16" xfId="1708"/>
    <cellStyle name="Millares 5 3 17" xfId="1709"/>
    <cellStyle name="Millares 5 3 18" xfId="1710"/>
    <cellStyle name="Millares 5 3 2" xfId="1711"/>
    <cellStyle name="Millares 5 3 2 10" xfId="1712"/>
    <cellStyle name="Millares 5 3 2 11" xfId="1713"/>
    <cellStyle name="Millares 5 3 2 12" xfId="1714"/>
    <cellStyle name="Millares 5 3 2 13" xfId="1715"/>
    <cellStyle name="Millares 5 3 2 14" xfId="1716"/>
    <cellStyle name="Millares 5 3 2 15" xfId="1717"/>
    <cellStyle name="Millares 5 3 2 16" xfId="1718"/>
    <cellStyle name="Millares 5 3 2 17" xfId="1719"/>
    <cellStyle name="Millares 5 3 2 2" xfId="1720"/>
    <cellStyle name="Millares 5 3 2 2 10" xfId="1721"/>
    <cellStyle name="Millares 5 3 2 2 11" xfId="1722"/>
    <cellStyle name="Millares 5 3 2 2 12" xfId="1723"/>
    <cellStyle name="Millares 5 3 2 2 13" xfId="1724"/>
    <cellStyle name="Millares 5 3 2 2 14" xfId="1725"/>
    <cellStyle name="Millares 5 3 2 2 15" xfId="1726"/>
    <cellStyle name="Millares 5 3 2 2 2" xfId="1727"/>
    <cellStyle name="Millares 5 3 2 2 2 2" xfId="1728"/>
    <cellStyle name="Millares 5 3 2 2 2 3" xfId="1729"/>
    <cellStyle name="Millares 5 3 2 2 3" xfId="1730"/>
    <cellStyle name="Millares 5 3 2 2 4" xfId="1731"/>
    <cellStyle name="Millares 5 3 2 2 5" xfId="1732"/>
    <cellStyle name="Millares 5 3 2 2 6" xfId="1733"/>
    <cellStyle name="Millares 5 3 2 2 7" xfId="1734"/>
    <cellStyle name="Millares 5 3 2 2 8" xfId="1735"/>
    <cellStyle name="Millares 5 3 2 2 9" xfId="1736"/>
    <cellStyle name="Millares 5 3 2 3" xfId="1737"/>
    <cellStyle name="Millares 5 3 2 3 2" xfId="1738"/>
    <cellStyle name="Millares 5 3 2 3 3" xfId="1739"/>
    <cellStyle name="Millares 5 3 2 3 4" xfId="1740"/>
    <cellStyle name="Millares 5 3 2 4" xfId="1741"/>
    <cellStyle name="Millares 5 3 2 4 2" xfId="1742"/>
    <cellStyle name="Millares 5 3 2 5" xfId="1743"/>
    <cellStyle name="Millares 5 3 2 6" xfId="1744"/>
    <cellStyle name="Millares 5 3 2 7" xfId="1745"/>
    <cellStyle name="Millares 5 3 2 8" xfId="1746"/>
    <cellStyle name="Millares 5 3 2 9" xfId="1747"/>
    <cellStyle name="Millares 5 3 3" xfId="1748"/>
    <cellStyle name="Millares 5 3 3 10" xfId="1749"/>
    <cellStyle name="Millares 5 3 3 11" xfId="1750"/>
    <cellStyle name="Millares 5 3 3 12" xfId="1751"/>
    <cellStyle name="Millares 5 3 3 13" xfId="1752"/>
    <cellStyle name="Millares 5 3 3 14" xfId="1753"/>
    <cellStyle name="Millares 5 3 3 15" xfId="1754"/>
    <cellStyle name="Millares 5 3 3 2" xfId="1755"/>
    <cellStyle name="Millares 5 3 3 2 2" xfId="1756"/>
    <cellStyle name="Millares 5 3 3 2 3" xfId="1757"/>
    <cellStyle name="Millares 5 3 3 2 4" xfId="1758"/>
    <cellStyle name="Millares 5 3 3 3" xfId="1759"/>
    <cellStyle name="Millares 5 3 3 3 2" xfId="1760"/>
    <cellStyle name="Millares 5 3 3 4" xfId="1761"/>
    <cellStyle name="Millares 5 3 3 5" xfId="1762"/>
    <cellStyle name="Millares 5 3 3 6" xfId="1763"/>
    <cellStyle name="Millares 5 3 3 7" xfId="1764"/>
    <cellStyle name="Millares 5 3 3 8" xfId="1765"/>
    <cellStyle name="Millares 5 3 3 9" xfId="1766"/>
    <cellStyle name="Millares 5 3 4" xfId="1767"/>
    <cellStyle name="Millares 5 3 4 2" xfId="1768"/>
    <cellStyle name="Millares 5 3 4 3" xfId="1769"/>
    <cellStyle name="Millares 5 3 4 4" xfId="1770"/>
    <cellStyle name="Millares 5 3 5" xfId="1771"/>
    <cellStyle name="Millares 5 3 5 2" xfId="1772"/>
    <cellStyle name="Millares 5 3 6" xfId="1773"/>
    <cellStyle name="Millares 5 3 7" xfId="1774"/>
    <cellStyle name="Millares 5 3 8" xfId="1775"/>
    <cellStyle name="Millares 5 3 9" xfId="1776"/>
    <cellStyle name="Millares 5 4" xfId="1777"/>
    <cellStyle name="Millares 5 4 10" xfId="1778"/>
    <cellStyle name="Millares 5 4 11" xfId="1779"/>
    <cellStyle name="Millares 5 4 12" xfId="1780"/>
    <cellStyle name="Millares 5 4 13" xfId="1781"/>
    <cellStyle name="Millares 5 4 14" xfId="1782"/>
    <cellStyle name="Millares 5 4 15" xfId="1783"/>
    <cellStyle name="Millares 5 4 16" xfId="1784"/>
    <cellStyle name="Millares 5 4 17" xfId="1785"/>
    <cellStyle name="Millares 5 4 2" xfId="1786"/>
    <cellStyle name="Millares 5 4 2 10" xfId="1787"/>
    <cellStyle name="Millares 5 4 2 11" xfId="1788"/>
    <cellStyle name="Millares 5 4 2 12" xfId="1789"/>
    <cellStyle name="Millares 5 4 2 13" xfId="1790"/>
    <cellStyle name="Millares 5 4 2 14" xfId="1791"/>
    <cellStyle name="Millares 5 4 2 15" xfId="1792"/>
    <cellStyle name="Millares 5 4 2 2" xfId="1793"/>
    <cellStyle name="Millares 5 4 2 2 2" xfId="1794"/>
    <cellStyle name="Millares 5 4 2 2 3" xfId="1795"/>
    <cellStyle name="Millares 5 4 2 3" xfId="1796"/>
    <cellStyle name="Millares 5 4 2 4" xfId="1797"/>
    <cellStyle name="Millares 5 4 2 5" xfId="1798"/>
    <cellStyle name="Millares 5 4 2 6" xfId="1799"/>
    <cellStyle name="Millares 5 4 2 7" xfId="1800"/>
    <cellStyle name="Millares 5 4 2 8" xfId="1801"/>
    <cellStyle name="Millares 5 4 2 9" xfId="1802"/>
    <cellStyle name="Millares 5 4 3" xfId="1803"/>
    <cellStyle name="Millares 5 4 3 2" xfId="1804"/>
    <cellStyle name="Millares 5 4 3 3" xfId="1805"/>
    <cellStyle name="Millares 5 4 3 4" xfId="1806"/>
    <cellStyle name="Millares 5 4 4" xfId="1807"/>
    <cellStyle name="Millares 5 4 4 2" xfId="1808"/>
    <cellStyle name="Millares 5 4 5" xfId="1809"/>
    <cellStyle name="Millares 5 4 6" xfId="1810"/>
    <cellStyle name="Millares 5 4 7" xfId="1811"/>
    <cellStyle name="Millares 5 4 8" xfId="1812"/>
    <cellStyle name="Millares 5 4 9" xfId="1813"/>
    <cellStyle name="Millares 5 5" xfId="1814"/>
    <cellStyle name="Millares 5 5 10" xfId="1815"/>
    <cellStyle name="Millares 5 5 11" xfId="1816"/>
    <cellStyle name="Millares 5 5 12" xfId="1817"/>
    <cellStyle name="Millares 5 5 13" xfId="1818"/>
    <cellStyle name="Millares 5 5 14" xfId="1819"/>
    <cellStyle name="Millares 5 5 15" xfId="1820"/>
    <cellStyle name="Millares 5 5 2" xfId="1821"/>
    <cellStyle name="Millares 5 5 2 2" xfId="1822"/>
    <cellStyle name="Millares 5 5 2 3" xfId="1823"/>
    <cellStyle name="Millares 5 5 2 4" xfId="1824"/>
    <cellStyle name="Millares 5 5 3" xfId="1825"/>
    <cellStyle name="Millares 5 5 3 2" xfId="1826"/>
    <cellStyle name="Millares 5 5 4" xfId="1827"/>
    <cellStyle name="Millares 5 5 5" xfId="1828"/>
    <cellStyle name="Millares 5 5 6" xfId="1829"/>
    <cellStyle name="Millares 5 5 7" xfId="1830"/>
    <cellStyle name="Millares 5 5 8" xfId="1831"/>
    <cellStyle name="Millares 5 5 9" xfId="1832"/>
    <cellStyle name="Millares 5 6" xfId="1833"/>
    <cellStyle name="Millares 5 6 2" xfId="1834"/>
    <cellStyle name="Millares 5 6 2 2" xfId="1835"/>
    <cellStyle name="Millares 5 6 3" xfId="1836"/>
    <cellStyle name="Millares 5 6 4" xfId="1837"/>
    <cellStyle name="Millares 5 6 5" xfId="1838"/>
    <cellStyle name="Millares 5 7" xfId="1839"/>
    <cellStyle name="Millares 5 7 2" xfId="1840"/>
    <cellStyle name="Millares 5 7 2 2" xfId="1841"/>
    <cellStyle name="Millares 5 7 3" xfId="1842"/>
    <cellStyle name="Millares 5 7 4" xfId="1843"/>
    <cellStyle name="Millares 5 8" xfId="1844"/>
    <cellStyle name="Millares 5 8 2" xfId="1845"/>
    <cellStyle name="Millares 5 8 2 2" xfId="1846"/>
    <cellStyle name="Millares 5 8 3" xfId="1847"/>
    <cellStyle name="Millares 5 8 4" xfId="1848"/>
    <cellStyle name="Millares 5 9" xfId="1849"/>
    <cellStyle name="Millares 5 9 2" xfId="1850"/>
    <cellStyle name="Millares 5 9 3" xfId="1851"/>
    <cellStyle name="Millares 6" xfId="1852"/>
    <cellStyle name="Millares 6 10" xfId="1853"/>
    <cellStyle name="Millares 6 11" xfId="1854"/>
    <cellStyle name="Millares 6 12" xfId="1855"/>
    <cellStyle name="Millares 6 13" xfId="1856"/>
    <cellStyle name="Millares 6 14" xfId="1857"/>
    <cellStyle name="Millares 6 15" xfId="1858"/>
    <cellStyle name="Millares 6 16" xfId="1859"/>
    <cellStyle name="Millares 6 17" xfId="1860"/>
    <cellStyle name="Millares 6 18" xfId="1861"/>
    <cellStyle name="Millares 6 19" xfId="1862"/>
    <cellStyle name="Millares 6 2" xfId="1863"/>
    <cellStyle name="Millares 6 2 10" xfId="1864"/>
    <cellStyle name="Millares 6 2 11" xfId="1865"/>
    <cellStyle name="Millares 6 2 12" xfId="1866"/>
    <cellStyle name="Millares 6 2 13" xfId="1867"/>
    <cellStyle name="Millares 6 2 14" xfId="1868"/>
    <cellStyle name="Millares 6 2 15" xfId="1869"/>
    <cellStyle name="Millares 6 2 16" xfId="1870"/>
    <cellStyle name="Millares 6 2 17" xfId="1871"/>
    <cellStyle name="Millares 6 2 18" xfId="1872"/>
    <cellStyle name="Millares 6 2 2" xfId="1873"/>
    <cellStyle name="Millares 6 2 2 10" xfId="1874"/>
    <cellStyle name="Millares 6 2 2 11" xfId="1875"/>
    <cellStyle name="Millares 6 2 2 12" xfId="1876"/>
    <cellStyle name="Millares 6 2 2 13" xfId="1877"/>
    <cellStyle name="Millares 6 2 2 14" xfId="1878"/>
    <cellStyle name="Millares 6 2 2 15" xfId="1879"/>
    <cellStyle name="Millares 6 2 2 16" xfId="1880"/>
    <cellStyle name="Millares 6 2 2 17" xfId="1881"/>
    <cellStyle name="Millares 6 2 2 2" xfId="1882"/>
    <cellStyle name="Millares 6 2 2 2 10" xfId="1883"/>
    <cellStyle name="Millares 6 2 2 2 11" xfId="1884"/>
    <cellStyle name="Millares 6 2 2 2 12" xfId="1885"/>
    <cellStyle name="Millares 6 2 2 2 13" xfId="1886"/>
    <cellStyle name="Millares 6 2 2 2 14" xfId="1887"/>
    <cellStyle name="Millares 6 2 2 2 15" xfId="1888"/>
    <cellStyle name="Millares 6 2 2 2 2" xfId="1889"/>
    <cellStyle name="Millares 6 2 2 2 2 2" xfId="1890"/>
    <cellStyle name="Millares 6 2 2 2 2 3" xfId="1891"/>
    <cellStyle name="Millares 6 2 2 2 3" xfId="1892"/>
    <cellStyle name="Millares 6 2 2 2 4" xfId="1893"/>
    <cellStyle name="Millares 6 2 2 2 5" xfId="1894"/>
    <cellStyle name="Millares 6 2 2 2 6" xfId="1895"/>
    <cellStyle name="Millares 6 2 2 2 7" xfId="1896"/>
    <cellStyle name="Millares 6 2 2 2 8" xfId="1897"/>
    <cellStyle name="Millares 6 2 2 2 9" xfId="1898"/>
    <cellStyle name="Millares 6 2 2 3" xfId="1899"/>
    <cellStyle name="Millares 6 2 2 3 2" xfId="1900"/>
    <cellStyle name="Millares 6 2 2 3 3" xfId="1901"/>
    <cellStyle name="Millares 6 2 2 3 4" xfId="1902"/>
    <cellStyle name="Millares 6 2 2 4" xfId="1903"/>
    <cellStyle name="Millares 6 2 2 4 2" xfId="1904"/>
    <cellStyle name="Millares 6 2 2 5" xfId="1905"/>
    <cellStyle name="Millares 6 2 2 6" xfId="1906"/>
    <cellStyle name="Millares 6 2 2 7" xfId="1907"/>
    <cellStyle name="Millares 6 2 2 8" xfId="1908"/>
    <cellStyle name="Millares 6 2 2 9" xfId="1909"/>
    <cellStyle name="Millares 6 2 3" xfId="1910"/>
    <cellStyle name="Millares 6 2 3 10" xfId="1911"/>
    <cellStyle name="Millares 6 2 3 11" xfId="1912"/>
    <cellStyle name="Millares 6 2 3 12" xfId="1913"/>
    <cellStyle name="Millares 6 2 3 13" xfId="1914"/>
    <cellStyle name="Millares 6 2 3 14" xfId="1915"/>
    <cellStyle name="Millares 6 2 3 15" xfId="1916"/>
    <cellStyle name="Millares 6 2 3 2" xfId="1917"/>
    <cellStyle name="Millares 6 2 3 2 2" xfId="1918"/>
    <cellStyle name="Millares 6 2 3 2 3" xfId="1919"/>
    <cellStyle name="Millares 6 2 3 2 4" xfId="1920"/>
    <cellStyle name="Millares 6 2 3 3" xfId="1921"/>
    <cellStyle name="Millares 6 2 3 3 2" xfId="1922"/>
    <cellStyle name="Millares 6 2 3 4" xfId="1923"/>
    <cellStyle name="Millares 6 2 3 5" xfId="1924"/>
    <cellStyle name="Millares 6 2 3 6" xfId="1925"/>
    <cellStyle name="Millares 6 2 3 7" xfId="1926"/>
    <cellStyle name="Millares 6 2 3 8" xfId="1927"/>
    <cellStyle name="Millares 6 2 3 9" xfId="1928"/>
    <cellStyle name="Millares 6 2 4" xfId="1929"/>
    <cellStyle name="Millares 6 2 4 2" xfId="1930"/>
    <cellStyle name="Millares 6 2 4 3" xfId="1931"/>
    <cellStyle name="Millares 6 2 4 4" xfId="1932"/>
    <cellStyle name="Millares 6 2 5" xfId="1933"/>
    <cellStyle name="Millares 6 2 5 2" xfId="1934"/>
    <cellStyle name="Millares 6 2 6" xfId="1935"/>
    <cellStyle name="Millares 6 2 7" xfId="1936"/>
    <cellStyle name="Millares 6 2 8" xfId="1937"/>
    <cellStyle name="Millares 6 2 9" xfId="1938"/>
    <cellStyle name="Millares 6 3" xfId="1939"/>
    <cellStyle name="Millares 6 3 10" xfId="1940"/>
    <cellStyle name="Millares 6 3 11" xfId="1941"/>
    <cellStyle name="Millares 6 3 12" xfId="1942"/>
    <cellStyle name="Millares 6 3 13" xfId="1943"/>
    <cellStyle name="Millares 6 3 14" xfId="1944"/>
    <cellStyle name="Millares 6 3 15" xfId="1945"/>
    <cellStyle name="Millares 6 3 16" xfId="1946"/>
    <cellStyle name="Millares 6 3 17" xfId="1947"/>
    <cellStyle name="Millares 6 3 2" xfId="1948"/>
    <cellStyle name="Millares 6 3 2 10" xfId="1949"/>
    <cellStyle name="Millares 6 3 2 11" xfId="1950"/>
    <cellStyle name="Millares 6 3 2 12" xfId="1951"/>
    <cellStyle name="Millares 6 3 2 13" xfId="1952"/>
    <cellStyle name="Millares 6 3 2 14" xfId="1953"/>
    <cellStyle name="Millares 6 3 2 15" xfId="1954"/>
    <cellStyle name="Millares 6 3 2 2" xfId="1955"/>
    <cellStyle name="Millares 6 3 2 2 2" xfId="1956"/>
    <cellStyle name="Millares 6 3 2 2 3" xfId="1957"/>
    <cellStyle name="Millares 6 3 2 3" xfId="1958"/>
    <cellStyle name="Millares 6 3 2 4" xfId="1959"/>
    <cellStyle name="Millares 6 3 2 5" xfId="1960"/>
    <cellStyle name="Millares 6 3 2 6" xfId="1961"/>
    <cellStyle name="Millares 6 3 2 7" xfId="1962"/>
    <cellStyle name="Millares 6 3 2 8" xfId="1963"/>
    <cellStyle name="Millares 6 3 2 9" xfId="1964"/>
    <cellStyle name="Millares 6 3 3" xfId="1965"/>
    <cellStyle name="Millares 6 3 3 2" xfId="1966"/>
    <cellStyle name="Millares 6 3 3 3" xfId="1967"/>
    <cellStyle name="Millares 6 3 3 4" xfId="1968"/>
    <cellStyle name="Millares 6 3 4" xfId="1969"/>
    <cellStyle name="Millares 6 3 4 2" xfId="1970"/>
    <cellStyle name="Millares 6 3 5" xfId="1971"/>
    <cellStyle name="Millares 6 3 6" xfId="1972"/>
    <cellStyle name="Millares 6 3 7" xfId="1973"/>
    <cellStyle name="Millares 6 3 8" xfId="1974"/>
    <cellStyle name="Millares 6 3 9" xfId="1975"/>
    <cellStyle name="Millares 6 4" xfId="1976"/>
    <cellStyle name="Millares 6 4 10" xfId="1977"/>
    <cellStyle name="Millares 6 4 11" xfId="1978"/>
    <cellStyle name="Millares 6 4 12" xfId="1979"/>
    <cellStyle name="Millares 6 4 13" xfId="1980"/>
    <cellStyle name="Millares 6 4 14" xfId="1981"/>
    <cellStyle name="Millares 6 4 15" xfId="1982"/>
    <cellStyle name="Millares 6 4 2" xfId="1983"/>
    <cellStyle name="Millares 6 4 2 2" xfId="1984"/>
    <cellStyle name="Millares 6 4 2 3" xfId="1985"/>
    <cellStyle name="Millares 6 4 2 4" xfId="1986"/>
    <cellStyle name="Millares 6 4 3" xfId="1987"/>
    <cellStyle name="Millares 6 4 3 2" xfId="1988"/>
    <cellStyle name="Millares 6 4 4" xfId="1989"/>
    <cellStyle name="Millares 6 4 5" xfId="1990"/>
    <cellStyle name="Millares 6 4 6" xfId="1991"/>
    <cellStyle name="Millares 6 4 7" xfId="1992"/>
    <cellStyle name="Millares 6 4 8" xfId="1993"/>
    <cellStyle name="Millares 6 4 9" xfId="1994"/>
    <cellStyle name="Millares 6 5" xfId="1995"/>
    <cellStyle name="Millares 6 5 2" xfId="1996"/>
    <cellStyle name="Millares 6 5 2 2" xfId="1997"/>
    <cellStyle name="Millares 6 5 3" xfId="1998"/>
    <cellStyle name="Millares 6 5 4" xfId="1999"/>
    <cellStyle name="Millares 6 5 5" xfId="2000"/>
    <cellStyle name="Millares 6 6" xfId="2001"/>
    <cellStyle name="Millares 6 6 2" xfId="2002"/>
    <cellStyle name="Millares 6 6 2 2" xfId="2003"/>
    <cellStyle name="Millares 6 6 3" xfId="2004"/>
    <cellStyle name="Millares 6 6 4" xfId="2005"/>
    <cellStyle name="Millares 6 7" xfId="2006"/>
    <cellStyle name="Millares 6 7 2" xfId="2007"/>
    <cellStyle name="Millares 6 7 2 2" xfId="2008"/>
    <cellStyle name="Millares 6 7 3" xfId="2009"/>
    <cellStyle name="Millares 6 7 4" xfId="2010"/>
    <cellStyle name="Millares 6 8" xfId="2011"/>
    <cellStyle name="Millares 6 8 2" xfId="2012"/>
    <cellStyle name="Millares 6 8 3" xfId="2013"/>
    <cellStyle name="Millares 6 9" xfId="2014"/>
    <cellStyle name="Millares 6 9 2" xfId="2015"/>
    <cellStyle name="Millares 7" xfId="2016"/>
    <cellStyle name="Millares 7 10" xfId="2017"/>
    <cellStyle name="Millares 7 11" xfId="2018"/>
    <cellStyle name="Millares 7 12" xfId="2019"/>
    <cellStyle name="Millares 7 13" xfId="2020"/>
    <cellStyle name="Millares 7 14" xfId="2021"/>
    <cellStyle name="Millares 7 15" xfId="2022"/>
    <cellStyle name="Millares 7 16" xfId="2023"/>
    <cellStyle name="Millares 7 17" xfId="2024"/>
    <cellStyle name="Millares 7 2" xfId="2025"/>
    <cellStyle name="Millares 7 2 10" xfId="2026"/>
    <cellStyle name="Millares 7 2 11" xfId="2027"/>
    <cellStyle name="Millares 7 2 12" xfId="2028"/>
    <cellStyle name="Millares 7 2 13" xfId="2029"/>
    <cellStyle name="Millares 7 2 14" xfId="2030"/>
    <cellStyle name="Millares 7 2 15" xfId="2031"/>
    <cellStyle name="Millares 7 2 2" xfId="2032"/>
    <cellStyle name="Millares 7 2 2 2" xfId="2033"/>
    <cellStyle name="Millares 7 2 2 3" xfId="2034"/>
    <cellStyle name="Millares 7 2 3" xfId="2035"/>
    <cellStyle name="Millares 7 2 4" xfId="2036"/>
    <cellStyle name="Millares 7 2 5" xfId="2037"/>
    <cellStyle name="Millares 7 2 6" xfId="2038"/>
    <cellStyle name="Millares 7 2 7" xfId="2039"/>
    <cellStyle name="Millares 7 2 8" xfId="2040"/>
    <cellStyle name="Millares 7 2 9" xfId="2041"/>
    <cellStyle name="Millares 7 3" xfId="2042"/>
    <cellStyle name="Millares 7 3 2" xfId="2043"/>
    <cellStyle name="Millares 7 3 3" xfId="2044"/>
    <cellStyle name="Millares 7 3 4" xfId="2045"/>
    <cellStyle name="Millares 7 4" xfId="2046"/>
    <cellStyle name="Millares 7 4 2" xfId="2047"/>
    <cellStyle name="Millares 7 5" xfId="2048"/>
    <cellStyle name="Millares 7 6" xfId="2049"/>
    <cellStyle name="Millares 7 7" xfId="2050"/>
    <cellStyle name="Millares 7 8" xfId="2051"/>
    <cellStyle name="Millares 7 9" xfId="2052"/>
    <cellStyle name="Millares 8" xfId="2053"/>
    <cellStyle name="Millares 8 10" xfId="2054"/>
    <cellStyle name="Millares 8 11" xfId="2055"/>
    <cellStyle name="Millares 8 12" xfId="2056"/>
    <cellStyle name="Millares 8 13" xfId="2057"/>
    <cellStyle name="Millares 8 14" xfId="2058"/>
    <cellStyle name="Millares 8 15" xfId="2059"/>
    <cellStyle name="Millares 8 16" xfId="2060"/>
    <cellStyle name="Millares 8 17" xfId="2061"/>
    <cellStyle name="Millares 8 18" xfId="2062"/>
    <cellStyle name="Millares 8 2" xfId="2063"/>
    <cellStyle name="Millares 8 2 10" xfId="2064"/>
    <cellStyle name="Millares 8 2 11" xfId="2065"/>
    <cellStyle name="Millares 8 2 12" xfId="2066"/>
    <cellStyle name="Millares 8 2 13" xfId="2067"/>
    <cellStyle name="Millares 8 2 14" xfId="2068"/>
    <cellStyle name="Millares 8 2 15" xfId="2069"/>
    <cellStyle name="Millares 8 2 16" xfId="2070"/>
    <cellStyle name="Millares 8 2 17" xfId="2071"/>
    <cellStyle name="Millares 8 2 2" xfId="2072"/>
    <cellStyle name="Millares 8 2 2 10" xfId="2073"/>
    <cellStyle name="Millares 8 2 2 11" xfId="2074"/>
    <cellStyle name="Millares 8 2 2 12" xfId="2075"/>
    <cellStyle name="Millares 8 2 2 13" xfId="2076"/>
    <cellStyle name="Millares 8 2 2 14" xfId="2077"/>
    <cellStyle name="Millares 8 2 2 15" xfId="2078"/>
    <cellStyle name="Millares 8 2 2 2" xfId="2079"/>
    <cellStyle name="Millares 8 2 2 2 2" xfId="2080"/>
    <cellStyle name="Millares 8 2 2 2 3" xfId="2081"/>
    <cellStyle name="Millares 8 2 2 3" xfId="2082"/>
    <cellStyle name="Millares 8 2 2 4" xfId="2083"/>
    <cellStyle name="Millares 8 2 2 5" xfId="2084"/>
    <cellStyle name="Millares 8 2 2 6" xfId="2085"/>
    <cellStyle name="Millares 8 2 2 7" xfId="2086"/>
    <cellStyle name="Millares 8 2 2 8" xfId="2087"/>
    <cellStyle name="Millares 8 2 2 9" xfId="2088"/>
    <cellStyle name="Millares 8 2 3" xfId="2089"/>
    <cellStyle name="Millares 8 2 3 2" xfId="2090"/>
    <cellStyle name="Millares 8 2 3 3" xfId="2091"/>
    <cellStyle name="Millares 8 2 3 4" xfId="2092"/>
    <cellStyle name="Millares 8 2 4" xfId="2093"/>
    <cellStyle name="Millares 8 2 4 2" xfId="2094"/>
    <cellStyle name="Millares 8 2 5" xfId="2095"/>
    <cellStyle name="Millares 8 2 6" xfId="2096"/>
    <cellStyle name="Millares 8 2 7" xfId="2097"/>
    <cellStyle name="Millares 8 2 8" xfId="2098"/>
    <cellStyle name="Millares 8 2 9" xfId="2099"/>
    <cellStyle name="Millares 8 3" xfId="2100"/>
    <cellStyle name="Millares 8 3 10" xfId="2101"/>
    <cellStyle name="Millares 8 3 11" xfId="2102"/>
    <cellStyle name="Millares 8 3 12" xfId="2103"/>
    <cellStyle name="Millares 8 3 13" xfId="2104"/>
    <cellStyle name="Millares 8 3 14" xfId="2105"/>
    <cellStyle name="Millares 8 3 15" xfId="2106"/>
    <cellStyle name="Millares 8 3 2" xfId="2107"/>
    <cellStyle name="Millares 8 3 2 2" xfId="2108"/>
    <cellStyle name="Millares 8 3 2 3" xfId="2109"/>
    <cellStyle name="Millares 8 3 3" xfId="2110"/>
    <cellStyle name="Millares 8 3 4" xfId="2111"/>
    <cellStyle name="Millares 8 3 5" xfId="2112"/>
    <cellStyle name="Millares 8 3 6" xfId="2113"/>
    <cellStyle name="Millares 8 3 7" xfId="2114"/>
    <cellStyle name="Millares 8 3 8" xfId="2115"/>
    <cellStyle name="Millares 8 3 9" xfId="2116"/>
    <cellStyle name="Millares 8 4" xfId="2117"/>
    <cellStyle name="Millares 8 4 2" xfId="2118"/>
    <cellStyle name="Millares 8 4 3" xfId="2119"/>
    <cellStyle name="Millares 8 4 4" xfId="2120"/>
    <cellStyle name="Millares 8 5" xfId="2121"/>
    <cellStyle name="Millares 8 5 2" xfId="2122"/>
    <cellStyle name="Millares 8 6" xfId="2123"/>
    <cellStyle name="Millares 8 7" xfId="2124"/>
    <cellStyle name="Millares 8 8" xfId="2125"/>
    <cellStyle name="Millares 8 9" xfId="2126"/>
    <cellStyle name="Millares 9" xfId="2127"/>
    <cellStyle name="Millares 9 10" xfId="2128"/>
    <cellStyle name="Millares 9 11" xfId="2129"/>
    <cellStyle name="Millares 9 12" xfId="2130"/>
    <cellStyle name="Millares 9 13" xfId="2131"/>
    <cellStyle name="Millares 9 14" xfId="2132"/>
    <cellStyle name="Millares 9 15" xfId="2133"/>
    <cellStyle name="Millares 9 16" xfId="2134"/>
    <cellStyle name="Millares 9 17" xfId="2135"/>
    <cellStyle name="Millares 9 2" xfId="2136"/>
    <cellStyle name="Millares 9 2 10" xfId="2137"/>
    <cellStyle name="Millares 9 2 11" xfId="2138"/>
    <cellStyle name="Millares 9 2 12" xfId="2139"/>
    <cellStyle name="Millares 9 2 13" xfId="2140"/>
    <cellStyle name="Millares 9 2 14" xfId="2141"/>
    <cellStyle name="Millares 9 2 15" xfId="2142"/>
    <cellStyle name="Millares 9 2 2" xfId="2143"/>
    <cellStyle name="Millares 9 2 2 2" xfId="2144"/>
    <cellStyle name="Millares 9 2 2 3" xfId="2145"/>
    <cellStyle name="Millares 9 2 3" xfId="2146"/>
    <cellStyle name="Millares 9 2 4" xfId="2147"/>
    <cellStyle name="Millares 9 2 5" xfId="2148"/>
    <cellStyle name="Millares 9 2 6" xfId="2149"/>
    <cellStyle name="Millares 9 2 7" xfId="2150"/>
    <cellStyle name="Millares 9 2 8" xfId="2151"/>
    <cellStyle name="Millares 9 2 9" xfId="2152"/>
    <cellStyle name="Millares 9 3" xfId="2153"/>
    <cellStyle name="Millares 9 3 2" xfId="2154"/>
    <cellStyle name="Millares 9 3 3" xfId="2155"/>
    <cellStyle name="Millares 9 3 4" xfId="2156"/>
    <cellStyle name="Millares 9 4" xfId="2157"/>
    <cellStyle name="Millares 9 4 2" xfId="2158"/>
    <cellStyle name="Millares 9 5" xfId="2159"/>
    <cellStyle name="Millares 9 6" xfId="2160"/>
    <cellStyle name="Millares 9 7" xfId="2161"/>
    <cellStyle name="Millares 9 8" xfId="2162"/>
    <cellStyle name="Millares 9 9" xfId="2163"/>
    <cellStyle name="Moneda 2" xfId="2164"/>
    <cellStyle name="Moneda 2 2" xfId="2165"/>
    <cellStyle name="Moneda 2 2 2" xfId="2166"/>
    <cellStyle name="Moneda 2 2 2 2" xfId="2167"/>
    <cellStyle name="Moneda 2 3" xfId="2168"/>
    <cellStyle name="Moneda 2 3 2" xfId="2169"/>
    <cellStyle name="Moneda 2 4" xfId="2170"/>
    <cellStyle name="Moneda 2 5" xfId="2171"/>
    <cellStyle name="Moneda 3" xfId="2172"/>
    <cellStyle name="Neutral 2" xfId="2173"/>
    <cellStyle name="Neutral 3" xfId="2174"/>
    <cellStyle name="Neutral 3 2" xfId="2175"/>
    <cellStyle name="Neutral 4" xfId="2176"/>
    <cellStyle name="Neutral 5" xfId="2177"/>
    <cellStyle name="Normal" xfId="0" builtinId="0"/>
    <cellStyle name="Normal - Modelo1" xfId="2178"/>
    <cellStyle name="Normal - Modelo2" xfId="2179"/>
    <cellStyle name="Normal - Modelo3" xfId="2180"/>
    <cellStyle name="Normal 10" xfId="2181"/>
    <cellStyle name="Normal 10 2" xfId="2182"/>
    <cellStyle name="Normal 10 2 2" xfId="2183"/>
    <cellStyle name="Normal 10 3" xfId="2184"/>
    <cellStyle name="Normal 100" xfId="2185"/>
    <cellStyle name="Normal 100 2" xfId="2186"/>
    <cellStyle name="Normal 100 3" xfId="2187"/>
    <cellStyle name="Normal 101" xfId="2188"/>
    <cellStyle name="Normal 101 2" xfId="2189"/>
    <cellStyle name="Normal 101 3" xfId="2190"/>
    <cellStyle name="Normal 102" xfId="2191"/>
    <cellStyle name="Normal 102 2" xfId="2192"/>
    <cellStyle name="Normal 102 3" xfId="2193"/>
    <cellStyle name="Normal 103" xfId="2194"/>
    <cellStyle name="Normal 103 2" xfId="2195"/>
    <cellStyle name="Normal 103 3" xfId="2196"/>
    <cellStyle name="Normal 104" xfId="2197"/>
    <cellStyle name="Normal 104 2" xfId="2198"/>
    <cellStyle name="Normal 104 3" xfId="2199"/>
    <cellStyle name="Normal 105" xfId="2200"/>
    <cellStyle name="Normal 105 2" xfId="2201"/>
    <cellStyle name="Normal 105 3" xfId="2202"/>
    <cellStyle name="Normal 106" xfId="2203"/>
    <cellStyle name="Normal 106 2" xfId="2204"/>
    <cellStyle name="Normal 106 3" xfId="2205"/>
    <cellStyle name="Normal 107" xfId="2206"/>
    <cellStyle name="Normal 107 2" xfId="2207"/>
    <cellStyle name="Normal 107 3" xfId="2208"/>
    <cellStyle name="Normal 108" xfId="2209"/>
    <cellStyle name="Normal 108 2" xfId="2210"/>
    <cellStyle name="Normal 108 3" xfId="2211"/>
    <cellStyle name="Normal 109" xfId="2212"/>
    <cellStyle name="Normal 109 2" xfId="2213"/>
    <cellStyle name="Normal 109 3" xfId="2214"/>
    <cellStyle name="Normal 11" xfId="2215"/>
    <cellStyle name="Normal 11 2" xfId="2216"/>
    <cellStyle name="Normal 11 3" xfId="2217"/>
    <cellStyle name="Normal 110" xfId="2218"/>
    <cellStyle name="Normal 110 2" xfId="2219"/>
    <cellStyle name="Normal 110 3" xfId="2220"/>
    <cellStyle name="Normal 111" xfId="2221"/>
    <cellStyle name="Normal 111 2" xfId="2222"/>
    <cellStyle name="Normal 111 3" xfId="2223"/>
    <cellStyle name="Normal 112" xfId="2224"/>
    <cellStyle name="Normal 112 2" xfId="2225"/>
    <cellStyle name="Normal 112 3" xfId="2226"/>
    <cellStyle name="Normal 113" xfId="2227"/>
    <cellStyle name="Normal 113 2" xfId="2228"/>
    <cellStyle name="Normal 113 3" xfId="2229"/>
    <cellStyle name="Normal 114" xfId="2230"/>
    <cellStyle name="Normal 114 2" xfId="2231"/>
    <cellStyle name="Normal 114 3" xfId="2232"/>
    <cellStyle name="Normal 115" xfId="2233"/>
    <cellStyle name="Normal 115 2" xfId="2234"/>
    <cellStyle name="Normal 115 3" xfId="2235"/>
    <cellStyle name="Normal 116" xfId="2236"/>
    <cellStyle name="Normal 116 2" xfId="2237"/>
    <cellStyle name="Normal 116 3" xfId="2238"/>
    <cellStyle name="Normal 117" xfId="2239"/>
    <cellStyle name="Normal 117 2" xfId="2240"/>
    <cellStyle name="Normal 117 3" xfId="2241"/>
    <cellStyle name="Normal 118" xfId="2242"/>
    <cellStyle name="Normal 118 2" xfId="2243"/>
    <cellStyle name="Normal 118 3" xfId="2244"/>
    <cellStyle name="Normal 119" xfId="2245"/>
    <cellStyle name="Normal 119 2" xfId="2246"/>
    <cellStyle name="Normal 119 3" xfId="2247"/>
    <cellStyle name="Normal 12" xfId="2248"/>
    <cellStyle name="Normal 12 2" xfId="2249"/>
    <cellStyle name="Normal 120" xfId="2250"/>
    <cellStyle name="Normal 120 2" xfId="2251"/>
    <cellStyle name="Normal 120 3" xfId="2252"/>
    <cellStyle name="Normal 121" xfId="2253"/>
    <cellStyle name="Normal 121 2" xfId="2254"/>
    <cellStyle name="Normal 121 3" xfId="2255"/>
    <cellStyle name="Normal 122" xfId="2256"/>
    <cellStyle name="Normal 123" xfId="2257"/>
    <cellStyle name="Normal 124" xfId="2258"/>
    <cellStyle name="Normal 125" xfId="2259"/>
    <cellStyle name="Normal 126" xfId="2260"/>
    <cellStyle name="Normal 127" xfId="2261"/>
    <cellStyle name="Normal 128" xfId="2262"/>
    <cellStyle name="Normal 129" xfId="2263"/>
    <cellStyle name="Normal 13" xfId="2264"/>
    <cellStyle name="Normal 13 2" xfId="2265"/>
    <cellStyle name="Normal 130" xfId="2266"/>
    <cellStyle name="Normal 131" xfId="2267"/>
    <cellStyle name="Normal 132" xfId="2268"/>
    <cellStyle name="Normal 133" xfId="2269"/>
    <cellStyle name="Normal 134" xfId="2270"/>
    <cellStyle name="Normal 135" xfId="2271"/>
    <cellStyle name="Normal 136" xfId="2272"/>
    <cellStyle name="Normal 137" xfId="2273"/>
    <cellStyle name="Normal 138" xfId="2274"/>
    <cellStyle name="Normal 139" xfId="2275"/>
    <cellStyle name="Normal 14" xfId="2276"/>
    <cellStyle name="Normal 14 2" xfId="2277"/>
    <cellStyle name="Normal 140" xfId="2278"/>
    <cellStyle name="Normal 141" xfId="2279"/>
    <cellStyle name="Normal 142" xfId="2280"/>
    <cellStyle name="Normal 143" xfId="2281"/>
    <cellStyle name="Normal 144" xfId="2282"/>
    <cellStyle name="Normal 145" xfId="2283"/>
    <cellStyle name="Normal 146" xfId="2284"/>
    <cellStyle name="Normal 147" xfId="2285"/>
    <cellStyle name="Normal 148" xfId="2286"/>
    <cellStyle name="Normal 149" xfId="2287"/>
    <cellStyle name="Normal 15" xfId="2288"/>
    <cellStyle name="Normal 15 2" xfId="2289"/>
    <cellStyle name="Normal 150" xfId="2290"/>
    <cellStyle name="Normal 151" xfId="2291"/>
    <cellStyle name="Normal 152" xfId="2292"/>
    <cellStyle name="Normal 153" xfId="2293"/>
    <cellStyle name="Normal 154" xfId="2294"/>
    <cellStyle name="Normal 155" xfId="2295"/>
    <cellStyle name="Normal 156" xfId="2296"/>
    <cellStyle name="Normal 157" xfId="2297"/>
    <cellStyle name="Normal 158" xfId="2298"/>
    <cellStyle name="Normal 159" xfId="2299"/>
    <cellStyle name="Normal 16" xfId="2300"/>
    <cellStyle name="Normal 16 2" xfId="2301"/>
    <cellStyle name="Normal 160" xfId="2302"/>
    <cellStyle name="Normal 161" xfId="2303"/>
    <cellStyle name="Normal 162" xfId="2304"/>
    <cellStyle name="Normal 163" xfId="2305"/>
    <cellStyle name="Normal 164" xfId="2306"/>
    <cellStyle name="Normal 165" xfId="2307"/>
    <cellStyle name="Normal 166" xfId="2308"/>
    <cellStyle name="Normal 167" xfId="2309"/>
    <cellStyle name="Normal 168" xfId="2310"/>
    <cellStyle name="Normal 169" xfId="2311"/>
    <cellStyle name="Normal 17" xfId="2312"/>
    <cellStyle name="Normal 17 2" xfId="2313"/>
    <cellStyle name="Normal 170" xfId="2314"/>
    <cellStyle name="Normal 171" xfId="2315"/>
    <cellStyle name="Normal 172" xfId="2316"/>
    <cellStyle name="Normal 173" xfId="2317"/>
    <cellStyle name="Normal 174" xfId="2318"/>
    <cellStyle name="Normal 175" xfId="2319"/>
    <cellStyle name="Normal 176" xfId="2320"/>
    <cellStyle name="Normal 177" xfId="2321"/>
    <cellStyle name="Normal 178" xfId="2322"/>
    <cellStyle name="Normal 179" xfId="2323"/>
    <cellStyle name="Normal 18" xfId="2324"/>
    <cellStyle name="Normal 18 2" xfId="2325"/>
    <cellStyle name="Normal 180" xfId="2326"/>
    <cellStyle name="Normal 181" xfId="2327"/>
    <cellStyle name="Normal 182" xfId="2328"/>
    <cellStyle name="Normal 183" xfId="2329"/>
    <cellStyle name="Normal 184" xfId="2330"/>
    <cellStyle name="Normal 185" xfId="2331"/>
    <cellStyle name="Normal 186" xfId="2332"/>
    <cellStyle name="Normal 187" xfId="2333"/>
    <cellStyle name="Normal 188" xfId="2334"/>
    <cellStyle name="Normal 189" xfId="2335"/>
    <cellStyle name="Normal 19" xfId="2336"/>
    <cellStyle name="Normal 19 2" xfId="2337"/>
    <cellStyle name="Normal 19 3" xfId="2338"/>
    <cellStyle name="Normal 190" xfId="2339"/>
    <cellStyle name="Normal 191" xfId="2340"/>
    <cellStyle name="Normal 192" xfId="2341"/>
    <cellStyle name="Normal 193" xfId="2342"/>
    <cellStyle name="Normal 194" xfId="2343"/>
    <cellStyle name="Normal 195" xfId="2344"/>
    <cellStyle name="Normal 196" xfId="2345"/>
    <cellStyle name="Normal 197" xfId="2346"/>
    <cellStyle name="Normal 198" xfId="2347"/>
    <cellStyle name="Normal 199" xfId="2348"/>
    <cellStyle name="Normal 2" xfId="1"/>
    <cellStyle name="Normal 2 10" xfId="2349"/>
    <cellStyle name="Normal 2 10 2" xfId="2350"/>
    <cellStyle name="Normal 2 11" xfId="2351"/>
    <cellStyle name="Normal 2 11 2" xfId="2352"/>
    <cellStyle name="Normal 2 11 2 2" xfId="2353"/>
    <cellStyle name="Normal 2 11 2 2 2" xfId="2354"/>
    <cellStyle name="Normal 2 11 2 3" xfId="2355"/>
    <cellStyle name="Normal 2 11 2 3 2" xfId="2356"/>
    <cellStyle name="Normal 2 11 2 4" xfId="2357"/>
    <cellStyle name="Normal 2 11 3" xfId="2358"/>
    <cellStyle name="Normal 2 12" xfId="2359"/>
    <cellStyle name="Normal 2 13" xfId="2360"/>
    <cellStyle name="Normal 2 2" xfId="2361"/>
    <cellStyle name="Normal 2 2 2" xfId="2362"/>
    <cellStyle name="Normal 2 2 3" xfId="2363"/>
    <cellStyle name="Normal 2 2 4" xfId="2364"/>
    <cellStyle name="Normal 2 3" xfId="2365"/>
    <cellStyle name="Normal 2 3 2" xfId="2366"/>
    <cellStyle name="Normal 2 4" xfId="2367"/>
    <cellStyle name="Normal 2 4 2" xfId="2368"/>
    <cellStyle name="Normal 2 5" xfId="2369"/>
    <cellStyle name="Normal 2 5 2" xfId="2370"/>
    <cellStyle name="Normal 2 6" xfId="2371"/>
    <cellStyle name="Normal 2 6 2" xfId="2372"/>
    <cellStyle name="Normal 2 7" xfId="2373"/>
    <cellStyle name="Normal 2 7 2" xfId="2374"/>
    <cellStyle name="Normal 2 8" xfId="2375"/>
    <cellStyle name="Normal 2 8 2" xfId="2376"/>
    <cellStyle name="Normal 2 9" xfId="2377"/>
    <cellStyle name="Normal 2 9 2" xfId="2378"/>
    <cellStyle name="Normal 20" xfId="2379"/>
    <cellStyle name="Normal 20 2" xfId="2380"/>
    <cellStyle name="Normal 20 3" xfId="2381"/>
    <cellStyle name="Normal 200" xfId="2382"/>
    <cellStyle name="Normal 201" xfId="2383"/>
    <cellStyle name="Normal 202" xfId="2384"/>
    <cellStyle name="Normal 203" xfId="2385"/>
    <cellStyle name="Normal 204" xfId="2386"/>
    <cellStyle name="Normal 205" xfId="2387"/>
    <cellStyle name="Normal 206" xfId="2388"/>
    <cellStyle name="Normal 207" xfId="2389"/>
    <cellStyle name="Normal 208" xfId="2390"/>
    <cellStyle name="Normal 209" xfId="2391"/>
    <cellStyle name="Normal 21" xfId="2392"/>
    <cellStyle name="Normal 21 2" xfId="2393"/>
    <cellStyle name="Normal 210" xfId="2394"/>
    <cellStyle name="Normal 211" xfId="2395"/>
    <cellStyle name="Normal 212" xfId="2396"/>
    <cellStyle name="Normal 213" xfId="2397"/>
    <cellStyle name="Normal 214" xfId="2398"/>
    <cellStyle name="Normal 215" xfId="2399"/>
    <cellStyle name="Normal 216" xfId="2400"/>
    <cellStyle name="Normal 217" xfId="2401"/>
    <cellStyle name="Normal 218" xfId="2402"/>
    <cellStyle name="Normal 22" xfId="2403"/>
    <cellStyle name="Normal 22 2" xfId="2404"/>
    <cellStyle name="Normal 23" xfId="2405"/>
    <cellStyle name="Normal 23 2" xfId="2406"/>
    <cellStyle name="Normal 23 3" xfId="2407"/>
    <cellStyle name="Normal 24" xfId="2408"/>
    <cellStyle name="Normal 24 2" xfId="2409"/>
    <cellStyle name="Normal 24 3" xfId="2410"/>
    <cellStyle name="Normal 25" xfId="2411"/>
    <cellStyle name="Normal 25 2" xfId="2412"/>
    <cellStyle name="Normal 25 3" xfId="2413"/>
    <cellStyle name="Normal 26" xfId="2414"/>
    <cellStyle name="Normal 26 2" xfId="2415"/>
    <cellStyle name="Normal 27" xfId="2416"/>
    <cellStyle name="Normal 27 2" xfId="2417"/>
    <cellStyle name="Normal 28" xfId="2418"/>
    <cellStyle name="Normal 28 2" xfId="2419"/>
    <cellStyle name="Normal 29" xfId="2420"/>
    <cellStyle name="Normal 29 2" xfId="2421"/>
    <cellStyle name="Normal 3" xfId="2422"/>
    <cellStyle name="Normal 3 2" xfId="2423"/>
    <cellStyle name="Normal 3 2 2" xfId="2424"/>
    <cellStyle name="Normal 3 2 2 2" xfId="2425"/>
    <cellStyle name="Normal 3 2 3" xfId="2426"/>
    <cellStyle name="Normal 3 2 3 2" xfId="2427"/>
    <cellStyle name="Normal 3 2 4" xfId="2428"/>
    <cellStyle name="Normal 3 2 5" xfId="2429"/>
    <cellStyle name="Normal 3 2 6" xfId="2430"/>
    <cellStyle name="Normal 3 3" xfId="2431"/>
    <cellStyle name="Normal 3 3 2" xfId="2432"/>
    <cellStyle name="Normal 3 3 2 2" xfId="2433"/>
    <cellStyle name="Normal 3 3 3" xfId="2434"/>
    <cellStyle name="Normal 3 3 3 2" xfId="2435"/>
    <cellStyle name="Normal 3 3 4" xfId="2436"/>
    <cellStyle name="Normal 3 3 4 2" xfId="2437"/>
    <cellStyle name="Normal 3 3 5" xfId="2438"/>
    <cellStyle name="Normal 3 3 6" xfId="2439"/>
    <cellStyle name="Normal 3 3 7" xfId="2440"/>
    <cellStyle name="Normal 3 3 8" xfId="2441"/>
    <cellStyle name="Normal 3 4" xfId="2442"/>
    <cellStyle name="Normal 3 4 2" xfId="2443"/>
    <cellStyle name="Normal 3 4 3" xfId="2444"/>
    <cellStyle name="Normal 3 5" xfId="2445"/>
    <cellStyle name="Normal 3 5 2" xfId="2446"/>
    <cellStyle name="Normal 3 6" xfId="2447"/>
    <cellStyle name="Normal 3 7" xfId="2448"/>
    <cellStyle name="Normal 3 8" xfId="2449"/>
    <cellStyle name="Normal 30" xfId="2450"/>
    <cellStyle name="Normal 30 2" xfId="2451"/>
    <cellStyle name="Normal 31" xfId="2452"/>
    <cellStyle name="Normal 31 2" xfId="2453"/>
    <cellStyle name="Normal 32" xfId="2454"/>
    <cellStyle name="Normal 32 2" xfId="2455"/>
    <cellStyle name="Normal 33" xfId="2456"/>
    <cellStyle name="Normal 33 10" xfId="2457"/>
    <cellStyle name="Normal 33 10 2" xfId="2458"/>
    <cellStyle name="Normal 33 11" xfId="2459"/>
    <cellStyle name="Normal 33 11 2" xfId="2460"/>
    <cellStyle name="Normal 33 12" xfId="2461"/>
    <cellStyle name="Normal 33 12 2" xfId="2462"/>
    <cellStyle name="Normal 33 13" xfId="2463"/>
    <cellStyle name="Normal 33 13 2" xfId="2464"/>
    <cellStyle name="Normal 33 14" xfId="2465"/>
    <cellStyle name="Normal 33 14 2" xfId="2466"/>
    <cellStyle name="Normal 33 15" xfId="2467"/>
    <cellStyle name="Normal 33 2" xfId="2468"/>
    <cellStyle name="Normal 33 2 2" xfId="2469"/>
    <cellStyle name="Normal 33 3" xfId="2470"/>
    <cellStyle name="Normal 33 3 2" xfId="2471"/>
    <cellStyle name="Normal 33 4" xfId="2472"/>
    <cellStyle name="Normal 33 4 2" xfId="2473"/>
    <cellStyle name="Normal 33 5" xfId="2474"/>
    <cellStyle name="Normal 33 5 2" xfId="2475"/>
    <cellStyle name="Normal 33 6" xfId="2476"/>
    <cellStyle name="Normal 33 6 2" xfId="2477"/>
    <cellStyle name="Normal 33 7" xfId="2478"/>
    <cellStyle name="Normal 33 7 2" xfId="2479"/>
    <cellStyle name="Normal 33 8" xfId="2480"/>
    <cellStyle name="Normal 33 8 2" xfId="2481"/>
    <cellStyle name="Normal 33 9" xfId="2482"/>
    <cellStyle name="Normal 33 9 2" xfId="2483"/>
    <cellStyle name="Normal 34" xfId="2484"/>
    <cellStyle name="Normal 34 2" xfId="2485"/>
    <cellStyle name="Normal 35" xfId="2486"/>
    <cellStyle name="Normal 35 2" xfId="2487"/>
    <cellStyle name="Normal 36" xfId="2488"/>
    <cellStyle name="Normal 36 2" xfId="2489"/>
    <cellStyle name="Normal 37" xfId="2490"/>
    <cellStyle name="Normal 37 2" xfId="2491"/>
    <cellStyle name="Normal 38" xfId="2492"/>
    <cellStyle name="Normal 38 2" xfId="2493"/>
    <cellStyle name="Normal 39" xfId="2494"/>
    <cellStyle name="Normal 39 2" xfId="2495"/>
    <cellStyle name="Normal 39 2 2" xfId="2496"/>
    <cellStyle name="Normal 39 3" xfId="2497"/>
    <cellStyle name="Normal 39 3 2" xfId="2498"/>
    <cellStyle name="Normal 39 4" xfId="2499"/>
    <cellStyle name="Normal 39 4 2" xfId="2500"/>
    <cellStyle name="Normal 39 5" xfId="2501"/>
    <cellStyle name="Normal 39 5 2" xfId="2502"/>
    <cellStyle name="Normal 39 6" xfId="2503"/>
    <cellStyle name="Normal 39 6 2" xfId="2504"/>
    <cellStyle name="Normal 39 7" xfId="2505"/>
    <cellStyle name="Normal 39 7 2" xfId="2506"/>
    <cellStyle name="Normal 39 8" xfId="2507"/>
    <cellStyle name="Normal 39 8 2" xfId="2508"/>
    <cellStyle name="Normal 39 9" xfId="2509"/>
    <cellStyle name="Normal 4" xfId="2510"/>
    <cellStyle name="Normal 4 2" xfId="2511"/>
    <cellStyle name="Normal 4 2 2" xfId="2512"/>
    <cellStyle name="Normal 4 2 2 2" xfId="2513"/>
    <cellStyle name="Normal 4 2 3" xfId="2514"/>
    <cellStyle name="Normal 4 2 3 2" xfId="2515"/>
    <cellStyle name="Normal 4 2 4" xfId="2516"/>
    <cellStyle name="Normal 4 2 4 2" xfId="2517"/>
    <cellStyle name="Normal 4 2 5" xfId="2518"/>
    <cellStyle name="Normal 4 2 6" xfId="2519"/>
    <cellStyle name="Normal 4 2 7" xfId="2520"/>
    <cellStyle name="Normal 4 2 8" xfId="2521"/>
    <cellStyle name="Normal 4 3" xfId="2522"/>
    <cellStyle name="Normal 4 3 2" xfId="2523"/>
    <cellStyle name="Normal 4 3 2 2" xfId="2524"/>
    <cellStyle name="Normal 4 3 3" xfId="2525"/>
    <cellStyle name="Normal 4 3 3 2" xfId="2526"/>
    <cellStyle name="Normal 4 3 4" xfId="2527"/>
    <cellStyle name="Normal 4 3 5" xfId="2528"/>
    <cellStyle name="Normal 4 3 6" xfId="2529"/>
    <cellStyle name="Normal 4 4" xfId="2530"/>
    <cellStyle name="Normal 4 4 2" xfId="2531"/>
    <cellStyle name="Normal 4 5" xfId="2532"/>
    <cellStyle name="Normal 4 5 2" xfId="2533"/>
    <cellStyle name="Normal 4 6" xfId="2534"/>
    <cellStyle name="Normal 4 7" xfId="2535"/>
    <cellStyle name="Normal 4 8" xfId="2536"/>
    <cellStyle name="Normal 40" xfId="2537"/>
    <cellStyle name="Normal 40 2" xfId="2538"/>
    <cellStyle name="Normal 41" xfId="2539"/>
    <cellStyle name="Normal 41 2" xfId="2540"/>
    <cellStyle name="Normal 42" xfId="2541"/>
    <cellStyle name="Normal 42 2" xfId="2542"/>
    <cellStyle name="Normal 43" xfId="2543"/>
    <cellStyle name="Normal 44" xfId="2544"/>
    <cellStyle name="Normal 45" xfId="2545"/>
    <cellStyle name="Normal 46" xfId="2546"/>
    <cellStyle name="Normal 47" xfId="2547"/>
    <cellStyle name="Normal 48" xfId="2548"/>
    <cellStyle name="Normal 48 2" xfId="2549"/>
    <cellStyle name="Normal 48 3" xfId="2550"/>
    <cellStyle name="Normal 49" xfId="2551"/>
    <cellStyle name="Normal 49 2" xfId="2552"/>
    <cellStyle name="Normal 5" xfId="2553"/>
    <cellStyle name="Normal 5 2" xfId="2554"/>
    <cellStyle name="Normal 5 3" xfId="2555"/>
    <cellStyle name="Normal 5 3 2" xfId="2556"/>
    <cellStyle name="Normal 5 4" xfId="2557"/>
    <cellStyle name="Normal 50" xfId="2558"/>
    <cellStyle name="Normal 50 2" xfId="2559"/>
    <cellStyle name="Normal 50 3" xfId="2560"/>
    <cellStyle name="Normal 51" xfId="2561"/>
    <cellStyle name="Normal 51 2" xfId="2562"/>
    <cellStyle name="Normal 51 3" xfId="2563"/>
    <cellStyle name="Normal 52" xfId="2564"/>
    <cellStyle name="Normal 52 2" xfId="2565"/>
    <cellStyle name="Normal 52 3" xfId="2566"/>
    <cellStyle name="Normal 53" xfId="2567"/>
    <cellStyle name="Normal 53 2" xfId="2568"/>
    <cellStyle name="Normal 53 3" xfId="2569"/>
    <cellStyle name="Normal 54" xfId="2570"/>
    <cellStyle name="Normal 54 2" xfId="2571"/>
    <cellStyle name="Normal 54 3" xfId="2572"/>
    <cellStyle name="Normal 55" xfId="2573"/>
    <cellStyle name="Normal 55 2" xfId="2574"/>
    <cellStyle name="Normal 55 3" xfId="2575"/>
    <cellStyle name="Normal 56" xfId="2576"/>
    <cellStyle name="Normal 56 2" xfId="2577"/>
    <cellStyle name="Normal 56 3" xfId="2578"/>
    <cellStyle name="Normal 57" xfId="2579"/>
    <cellStyle name="Normal 57 2" xfId="2580"/>
    <cellStyle name="Normal 57 3" xfId="2581"/>
    <cellStyle name="Normal 58" xfId="2582"/>
    <cellStyle name="Normal 58 2" xfId="2583"/>
    <cellStyle name="Normal 58 3" xfId="2584"/>
    <cellStyle name="Normal 59" xfId="2585"/>
    <cellStyle name="Normal 59 2" xfId="2586"/>
    <cellStyle name="Normal 59 3" xfId="2587"/>
    <cellStyle name="Normal 6" xfId="2588"/>
    <cellStyle name="Normal 6 2" xfId="2589"/>
    <cellStyle name="Normal 6 2 2" xfId="2590"/>
    <cellStyle name="Normal 6 2 2 2" xfId="2591"/>
    <cellStyle name="Normal 6 2 3" xfId="2592"/>
    <cellStyle name="Normal 6 3" xfId="2593"/>
    <cellStyle name="Normal 6 3 2" xfId="2594"/>
    <cellStyle name="Normal 6 4" xfId="2595"/>
    <cellStyle name="Normal 6 5" xfId="2596"/>
    <cellStyle name="Normal 6 6" xfId="2597"/>
    <cellStyle name="Normal 6 7" xfId="2598"/>
    <cellStyle name="Normal 60" xfId="2599"/>
    <cellStyle name="Normal 60 2" xfId="2600"/>
    <cellStyle name="Normal 60 3" xfId="2601"/>
    <cellStyle name="Normal 61" xfId="2602"/>
    <cellStyle name="Normal 61 2" xfId="2603"/>
    <cellStyle name="Normal 61 3" xfId="2604"/>
    <cellStyle name="Normal 62" xfId="2605"/>
    <cellStyle name="Normal 62 2" xfId="2606"/>
    <cellStyle name="Normal 62 2 2" xfId="2607"/>
    <cellStyle name="Normal 63" xfId="2608"/>
    <cellStyle name="Normal 63 2" xfId="2609"/>
    <cellStyle name="Normal 63 3" xfId="2610"/>
    <cellStyle name="Normal 64" xfId="2611"/>
    <cellStyle name="Normal 64 2" xfId="2612"/>
    <cellStyle name="Normal 64 3" xfId="2613"/>
    <cellStyle name="Normal 65" xfId="2614"/>
    <cellStyle name="Normal 65 2" xfId="2615"/>
    <cellStyle name="Normal 65 3" xfId="2616"/>
    <cellStyle name="Normal 66" xfId="2617"/>
    <cellStyle name="Normal 66 2" xfId="2618"/>
    <cellStyle name="Normal 66 3" xfId="2619"/>
    <cellStyle name="Normal 67" xfId="2620"/>
    <cellStyle name="Normal 67 2" xfId="2621"/>
    <cellStyle name="Normal 67 3" xfId="2622"/>
    <cellStyle name="Normal 68" xfId="2623"/>
    <cellStyle name="Normal 68 2" xfId="2624"/>
    <cellStyle name="Normal 68 3" xfId="2625"/>
    <cellStyle name="Normal 69" xfId="2626"/>
    <cellStyle name="Normal 69 2" xfId="2627"/>
    <cellStyle name="Normal 69 3" xfId="2628"/>
    <cellStyle name="Normal 7" xfId="2629"/>
    <cellStyle name="Normal 7 2" xfId="2630"/>
    <cellStyle name="Normal 7 2 2" xfId="2631"/>
    <cellStyle name="Normal 7 3" xfId="2632"/>
    <cellStyle name="Normal 7 3 2" xfId="2633"/>
    <cellStyle name="Normal 7 4" xfId="2634"/>
    <cellStyle name="Normal 7 5" xfId="2635"/>
    <cellStyle name="Normal 7 6" xfId="2636"/>
    <cellStyle name="Normal 70" xfId="2637"/>
    <cellStyle name="Normal 70 2" xfId="2638"/>
    <cellStyle name="Normal 70 3" xfId="2639"/>
    <cellStyle name="Normal 71" xfId="2640"/>
    <cellStyle name="Normal 71 2" xfId="2641"/>
    <cellStyle name="Normal 71 3" xfId="2642"/>
    <cellStyle name="Normal 72" xfId="2643"/>
    <cellStyle name="Normal 72 2" xfId="2644"/>
    <cellStyle name="Normal 72 3" xfId="2645"/>
    <cellStyle name="Normal 73" xfId="2646"/>
    <cellStyle name="Normal 73 2" xfId="2647"/>
    <cellStyle name="Normal 73 3" xfId="2648"/>
    <cellStyle name="Normal 74" xfId="2649"/>
    <cellStyle name="Normal 74 2" xfId="2650"/>
    <cellStyle name="Normal 74 3" xfId="2651"/>
    <cellStyle name="Normal 75" xfId="2652"/>
    <cellStyle name="Normal 75 2" xfId="2653"/>
    <cellStyle name="Normal 75 3" xfId="2654"/>
    <cellStyle name="Normal 76" xfId="2655"/>
    <cellStyle name="Normal 76 2" xfId="2656"/>
    <cellStyle name="Normal 76 3" xfId="2657"/>
    <cellStyle name="Normal 77" xfId="2658"/>
    <cellStyle name="Normal 77 2" xfId="2659"/>
    <cellStyle name="Normal 77 3" xfId="2660"/>
    <cellStyle name="Normal 78" xfId="2661"/>
    <cellStyle name="Normal 78 2" xfId="2662"/>
    <cellStyle name="Normal 78 3" xfId="2663"/>
    <cellStyle name="Normal 79" xfId="2664"/>
    <cellStyle name="Normal 79 2" xfId="2665"/>
    <cellStyle name="Normal 79 3" xfId="2666"/>
    <cellStyle name="Normal 8" xfId="2667"/>
    <cellStyle name="Normal 8 2" xfId="2668"/>
    <cellStyle name="Normal 8 2 2" xfId="2669"/>
    <cellStyle name="Normal 8 3" xfId="2670"/>
    <cellStyle name="Normal 8 4" xfId="2671"/>
    <cellStyle name="Normal 8 5" xfId="2672"/>
    <cellStyle name="Normal 80" xfId="2673"/>
    <cellStyle name="Normal 80 2" xfId="2674"/>
    <cellStyle name="Normal 80 3" xfId="2675"/>
    <cellStyle name="Normal 81" xfId="2676"/>
    <cellStyle name="Normal 81 2" xfId="2677"/>
    <cellStyle name="Normal 81 3" xfId="2678"/>
    <cellStyle name="Normal 82" xfId="2679"/>
    <cellStyle name="Normal 82 2" xfId="2680"/>
    <cellStyle name="Normal 82 3" xfId="2681"/>
    <cellStyle name="Normal 83" xfId="2682"/>
    <cellStyle name="Normal 83 2" xfId="2683"/>
    <cellStyle name="Normal 83 3" xfId="2684"/>
    <cellStyle name="Normal 84" xfId="2685"/>
    <cellStyle name="Normal 84 2" xfId="2686"/>
    <cellStyle name="Normal 84 3" xfId="2687"/>
    <cellStyle name="Normal 85" xfId="2688"/>
    <cellStyle name="Normal 85 2" xfId="2689"/>
    <cellStyle name="Normal 85 3" xfId="2690"/>
    <cellStyle name="Normal 86" xfId="2691"/>
    <cellStyle name="Normal 86 2" xfId="2692"/>
    <cellStyle name="Normal 86 3" xfId="2693"/>
    <cellStyle name="Normal 87" xfId="2694"/>
    <cellStyle name="Normal 87 2" xfId="2695"/>
    <cellStyle name="Normal 87 3" xfId="2696"/>
    <cellStyle name="Normal 88" xfId="2697"/>
    <cellStyle name="Normal 88 2" xfId="2698"/>
    <cellStyle name="Normal 88 3" xfId="2699"/>
    <cellStyle name="Normal 89" xfId="2700"/>
    <cellStyle name="Normal 89 2" xfId="2701"/>
    <cellStyle name="Normal 89 3" xfId="2702"/>
    <cellStyle name="Normal 9" xfId="2703"/>
    <cellStyle name="Normal 9 2" xfId="2704"/>
    <cellStyle name="Normal 9 3" xfId="2705"/>
    <cellStyle name="Normal 9 4" xfId="2706"/>
    <cellStyle name="Normal 90" xfId="2707"/>
    <cellStyle name="Normal 90 2" xfId="2708"/>
    <cellStyle name="Normal 90 3" xfId="2709"/>
    <cellStyle name="Normal 91" xfId="2710"/>
    <cellStyle name="Normal 91 2" xfId="2711"/>
    <cellStyle name="Normal 91 3" xfId="2712"/>
    <cellStyle name="Normal 92" xfId="2713"/>
    <cellStyle name="Normal 92 2" xfId="2714"/>
    <cellStyle name="Normal 92 3" xfId="2715"/>
    <cellStyle name="Normal 93" xfId="2716"/>
    <cellStyle name="Normal 93 2" xfId="2717"/>
    <cellStyle name="Normal 93 3" xfId="2718"/>
    <cellStyle name="Normal 94" xfId="2719"/>
    <cellStyle name="Normal 94 2" xfId="2720"/>
    <cellStyle name="Normal 94 3" xfId="2721"/>
    <cellStyle name="Normal 95" xfId="2722"/>
    <cellStyle name="Normal 95 2" xfId="2723"/>
    <cellStyle name="Normal 95 3" xfId="2724"/>
    <cellStyle name="Normal 96" xfId="2725"/>
    <cellStyle name="Normal 96 2" xfId="2726"/>
    <cellStyle name="Normal 96 3" xfId="2727"/>
    <cellStyle name="Normal 97" xfId="2728"/>
    <cellStyle name="Normal 97 2" xfId="2729"/>
    <cellStyle name="Normal 97 3" xfId="2730"/>
    <cellStyle name="Normal 98" xfId="2731"/>
    <cellStyle name="Normal 98 2" xfId="2732"/>
    <cellStyle name="Normal 98 3" xfId="2733"/>
    <cellStyle name="Normal 99" xfId="2734"/>
    <cellStyle name="Normal 99 2" xfId="2735"/>
    <cellStyle name="Normal 99 3" xfId="2736"/>
    <cellStyle name="Notas 2" xfId="2737"/>
    <cellStyle name="Notas 2 2" xfId="2738"/>
    <cellStyle name="Notas 2 2 2" xfId="2739"/>
    <cellStyle name="Notas 2 3" xfId="2740"/>
    <cellStyle name="Notas 2 3 2" xfId="2741"/>
    <cellStyle name="Notas 2 4" xfId="2742"/>
    <cellStyle name="Notas 2 5" xfId="2743"/>
    <cellStyle name="Notas 2 6" xfId="2744"/>
    <cellStyle name="Notas 2 7" xfId="2745"/>
    <cellStyle name="Notas 3" xfId="2746"/>
    <cellStyle name="Notas 3 2" xfId="2747"/>
    <cellStyle name="Notas 4" xfId="2748"/>
    <cellStyle name="Notas 4 2" xfId="2749"/>
    <cellStyle name="Notas 5" xfId="2750"/>
    <cellStyle name="Notas 6" xfId="2751"/>
    <cellStyle name="Percent_fotfcor" xfId="2752"/>
    <cellStyle name="Porcentaje 10" xfId="2753"/>
    <cellStyle name="Porcentaje 11" xfId="2754"/>
    <cellStyle name="Porcentaje 2" xfId="2755"/>
    <cellStyle name="Porcentaje 2 10" xfId="2756"/>
    <cellStyle name="Porcentaje 2 11" xfId="2757"/>
    <cellStyle name="Porcentaje 2 2" xfId="2758"/>
    <cellStyle name="Porcentaje 2 2 2" xfId="2759"/>
    <cellStyle name="Porcentaje 2 2 2 2" xfId="2760"/>
    <cellStyle name="Porcentaje 2 2 3" xfId="2761"/>
    <cellStyle name="Porcentaje 2 2 3 2" xfId="2762"/>
    <cellStyle name="Porcentaje 2 2 4" xfId="2763"/>
    <cellStyle name="Porcentaje 2 2 5" xfId="2764"/>
    <cellStyle name="Porcentaje 2 2 6" xfId="2765"/>
    <cellStyle name="Porcentaje 2 3" xfId="2766"/>
    <cellStyle name="Porcentaje 2 3 2" xfId="2767"/>
    <cellStyle name="Porcentaje 2 3 2 2" xfId="2768"/>
    <cellStyle name="Porcentaje 2 3 3" xfId="2769"/>
    <cellStyle name="Porcentaje 2 3 3 2" xfId="2770"/>
    <cellStyle name="Porcentaje 2 3 4" xfId="2771"/>
    <cellStyle name="Porcentaje 2 3 5" xfId="2772"/>
    <cellStyle name="Porcentaje 2 3 6" xfId="2773"/>
    <cellStyle name="Porcentaje 2 4" xfId="2774"/>
    <cellStyle name="Porcentaje 2 4 2" xfId="2775"/>
    <cellStyle name="Porcentaje 2 5" xfId="2776"/>
    <cellStyle name="Porcentaje 2 5 2" xfId="2777"/>
    <cellStyle name="Porcentaje 2 6" xfId="2778"/>
    <cellStyle name="Porcentaje 2 6 2" xfId="2779"/>
    <cellStyle name="Porcentaje 2 7" xfId="2780"/>
    <cellStyle name="Porcentaje 2 8" xfId="2781"/>
    <cellStyle name="Porcentaje 2 9" xfId="2782"/>
    <cellStyle name="Porcentaje 3" xfId="2783"/>
    <cellStyle name="Porcentaje 3 2" xfId="2784"/>
    <cellStyle name="Porcentaje 3 2 2" xfId="2785"/>
    <cellStyle name="Porcentaje 3 2 2 2" xfId="2786"/>
    <cellStyle name="Porcentaje 3 2 3" xfId="2787"/>
    <cellStyle name="Porcentaje 3 2 3 2" xfId="2788"/>
    <cellStyle name="Porcentaje 3 2 4" xfId="2789"/>
    <cellStyle name="Porcentaje 3 2 5" xfId="2790"/>
    <cellStyle name="Porcentaje 3 2 6" xfId="2791"/>
    <cellStyle name="Porcentaje 3 3" xfId="2792"/>
    <cellStyle name="Porcentaje 3 3 2" xfId="2793"/>
    <cellStyle name="Porcentaje 3 3 2 2" xfId="2794"/>
    <cellStyle name="Porcentaje 3 3 3" xfId="2795"/>
    <cellStyle name="Porcentaje 3 3 3 2" xfId="2796"/>
    <cellStyle name="Porcentaje 3 3 4" xfId="2797"/>
    <cellStyle name="Porcentaje 3 3 5" xfId="2798"/>
    <cellStyle name="Porcentaje 3 3 6" xfId="2799"/>
    <cellStyle name="Porcentaje 3 4" xfId="2800"/>
    <cellStyle name="Porcentaje 3 4 2" xfId="2801"/>
    <cellStyle name="Porcentaje 3 5" xfId="2802"/>
    <cellStyle name="Porcentaje 3 5 2" xfId="2803"/>
    <cellStyle name="Porcentaje 3 6" xfId="2804"/>
    <cellStyle name="Porcentaje 3 7" xfId="2805"/>
    <cellStyle name="Porcentaje 3 8" xfId="2806"/>
    <cellStyle name="Porcentaje 4" xfId="2807"/>
    <cellStyle name="Porcentaje 4 2" xfId="2808"/>
    <cellStyle name="Porcentaje 4 2 2" xfId="2809"/>
    <cellStyle name="Porcentaje 4 3" xfId="2810"/>
    <cellStyle name="Porcentaje 4 3 2" xfId="2811"/>
    <cellStyle name="Porcentaje 4 4" xfId="2812"/>
    <cellStyle name="Porcentaje 4 5" xfId="2813"/>
    <cellStyle name="Porcentaje 4 6" xfId="2814"/>
    <cellStyle name="Porcentaje 5" xfId="2815"/>
    <cellStyle name="Porcentaje 5 2" xfId="2816"/>
    <cellStyle name="Porcentaje 5 2 2" xfId="2817"/>
    <cellStyle name="Porcentaje 5 3" xfId="2818"/>
    <cellStyle name="Porcentaje 5 3 2" xfId="2819"/>
    <cellStyle name="Porcentaje 5 4" xfId="2820"/>
    <cellStyle name="Porcentaje 5 5" xfId="2821"/>
    <cellStyle name="Porcentaje 5 6" xfId="2822"/>
    <cellStyle name="Porcentaje 6" xfId="2823"/>
    <cellStyle name="Porcentaje 6 2" xfId="2824"/>
    <cellStyle name="Porcentaje 6 2 2" xfId="2825"/>
    <cellStyle name="Porcentaje 6 3" xfId="2826"/>
    <cellStyle name="Porcentaje 6 4" xfId="2827"/>
    <cellStyle name="Porcentaje 6 5" xfId="2828"/>
    <cellStyle name="Porcentaje 7" xfId="2829"/>
    <cellStyle name="Porcentaje 7 2" xfId="2830"/>
    <cellStyle name="Porcentaje 8" xfId="2831"/>
    <cellStyle name="Porcentaje 9" xfId="2832"/>
    <cellStyle name="Porcentual 2" xfId="2833"/>
    <cellStyle name="Porcentual 2 2" xfId="2834"/>
    <cellStyle name="Salida 2" xfId="2835"/>
    <cellStyle name="Salida 3" xfId="2836"/>
    <cellStyle name="TableStyleLight1" xfId="2837"/>
    <cellStyle name="Texto de advertencia 2" xfId="2838"/>
    <cellStyle name="Texto de advertencia 3" xfId="2839"/>
    <cellStyle name="Texto explicativo 2" xfId="2840"/>
    <cellStyle name="Texto explicativo 3" xfId="2841"/>
    <cellStyle name="Texto, derecha" xfId="2842"/>
    <cellStyle name="Título 1 2" xfId="2843"/>
    <cellStyle name="Título 2 2" xfId="2844"/>
    <cellStyle name="Título 2 3" xfId="2845"/>
    <cellStyle name="Título 3 2" xfId="2846"/>
    <cellStyle name="Título 3 3" xfId="2847"/>
    <cellStyle name="Título 4" xfId="2848"/>
    <cellStyle name="Título 4 2" xfId="2849"/>
    <cellStyle name="Título 5" xfId="2850"/>
    <cellStyle name="Título 6" xfId="2851"/>
    <cellStyle name="Total 2" xfId="2852"/>
    <cellStyle name="Total 3" xfId="28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" name="6 CuadroTexto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5" name="8 CuadroTexto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" name="5 CuadroTexto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" name="6 CuadroTexto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" name="7 CuadroTexto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" name="8 CuadroTexto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" name="4 CuadroTexto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" name="5 CuadroTexto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" name="6 CuadroTexto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" name="8 CuadroTexto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" name="4 CuadroTexto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" name="5 CuadroTexto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" name="6 CuadroTexto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" name="7 CuadroTexto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" name="8 CuadroTexto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" name="4 CuadroTexto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" name="6 CuadroTexto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" name="8 CuadroTexto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" name="4 CuadroTexto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" name="5 CuadroTexto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" name="6 CuadroTexto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" name="7 CuadroTexto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2" name="8 CuadroTexto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" name="4 CuadroTexto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" name="6 CuadroTexto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8" name="8 CuadroTexto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1" name="3 CuadroTexto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" name="4 CuadroTexto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3" name="5 CuadroTexto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" name="6 CuadroTexto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5" name="7 CuadroTexto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6" name="8 CuadroTexto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0" name="4 CuadroTexto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2" name="8 CuadroTexto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" name="4 CuadroTexto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" name="5 CuadroTexto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8" name="6 CuadroTexto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" name="7 CuadroTexto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0" name="8 CuadroTexto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4" name="4 CuadroTexto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5" name="5 CuadroTexto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6" name="6 CuadroTexto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87" name="8 CuadroTexto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" name="4 CuadroTexto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" name="5 CuadroTexto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3" name="6 CuadroTexto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" name="7 CuadroTexto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" name="8 CuadroTexto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9" name="4 CuadroTexto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" name="6 CuadroTexto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" name="8 CuadroTexto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5" name="4 CuadroTexto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6" name="5 CuadroTexto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7" name="6 CuadroTexto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8" name="7 CuadroTexto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9" name="8 CuadroTexto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3" name="4 CuadroTexto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" name="5 CuadroTexto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" name="6 CuadroTexto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6" name="1 CuadroTexto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7" name="2 CuadroTexto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8" name="3 CuadroTexto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9" name="4 CuadroTexto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0" name="5 CuadroTexto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1" name="6 CuadroTexto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2" name="7 CuadroTexto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3" name="8 CuadroTexto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4" name="1 CuadroTexto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" name="2 CuadroTexto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" name="3 CuadroTexto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7" name="4 CuadroTexto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8" name="6 CuadroTexto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9" name="8 CuadroTexto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SpPr txBox="1"/>
      </xdr:nvSpPr>
      <xdr:spPr>
        <a:xfrm>
          <a:off x="4949190" y="59055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" name="1 CuadroTexto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" name="3 CuadroTexto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" name="4 CuadroTexto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" name="5 CuadroTexto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" name="6 CuadroTexto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" name="7 CuadroTexto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" name="8 CuadroTexto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8" name="1 CuadroTexto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0" name="3 CuadroTexto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" name="4 CuadroTexto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2" name="5 CuadroTexto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" name="6 CuadroTexto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44" name="8 CuadroTexto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5" name="1 CuadroTexto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6" name="2 CuadroTexto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7" name="3 CuadroTexto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8" name="4 CuadroTexto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9" name="5 CuadroTexto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0" name="6 CuadroTexto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" name="7 CuadroTexto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" name="8 CuadroTexto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3" name="1 CuadroTexto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4" name="2 CuadroTexto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5" name="3 CuadroTexto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6" name="4 CuadroTexto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" name="6 CuadroTexto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" name="8 CuadroTexto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SpPr txBox="1"/>
      </xdr:nvSpPr>
      <xdr:spPr>
        <a:xfrm>
          <a:off x="4949190" y="59055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" name="1 CuadroTexto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1" name="3 CuadroTexto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2" name="4 CuadroTexto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3" name="5 CuadroTexto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4" name="6 CuadroTexto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5" name="7 CuadroTexto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" name="8 CuadroTexto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7" name="1 CuadroTexto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9" name="3 CuadroTexto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0" name="4 CuadroTexto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1" name="6 CuadroTexto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2" name="8 CuadroTexto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" name="1 CuadroTexto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4" name="2 CuadroTexto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" name="3 CuadroTexto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6" name="4 CuadroTexto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" name="5 CuadroTexto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" name="6 CuadroTexto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" name="7 CuadroTexto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0" name="8 CuadroTexto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" name="1 CuadroTexto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2" name="2 CuadroTexto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3" name="3 CuadroTexto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4" name="4 CuadroTexto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5" name="6 CuadroTexto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86" name="8 CuadroTexto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SpPr txBox="1"/>
      </xdr:nvSpPr>
      <xdr:spPr>
        <a:xfrm>
          <a:off x="4949190" y="59055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7" name="1 CuadroTexto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9" name="3 CuadroTexto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0" name="4 CuadroTexto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1" name="5 CuadroTexto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" name="6 CuadroTexto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3" name="7 CuadroTexto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4" name="8 CuadroTexto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" name="1 CuadroTexto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7" name="3 CuadroTexto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" name="4 CuadroTexto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" name="5 CuadroTexto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0" name="6 CuadroTexto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1" name="8 CuadroTexto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" name="1 CuadroTexto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" name="2 CuadroTexto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4" name="3 CuadroTexto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5" name="4 CuadroTexto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6" name="5 CuadroTexto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7" name="6 CuadroTexto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8" name="7 CuadroTexto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9" name="8 CuadroTexto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0" name="1 CuadroTexto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1" name="2 CuadroTexto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2" name="3 CuadroTexto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3" name="4 CuadroTexto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4" name="6 CuadroTexto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15" name="8 CuadroTexto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SpPr txBox="1"/>
      </xdr:nvSpPr>
      <xdr:spPr>
        <a:xfrm>
          <a:off x="4949190" y="59055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" name="1 CuadroTexto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="" xmlns:a16="http://schemas.microsoft.com/office/drawing/2014/main" id="{00000000-0008-0000-0800-0000DA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" name="3 CuadroTexto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" name="4 CuadroTexto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0" name="5 CuadroTexto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" name="6 CuadroTexto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" name="7 CuadroTexto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3" name="8 CuadroTexto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" name="1 CuadroTexto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" name="3 CuadroTexto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" name="4 CuadroTexto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" name="5 CuadroTexto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" name="6 CuadroTexto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3" name="4 CuadroTexto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" name="5 CuadroTexto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" name="6 CuadroTexto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" name="7 CuadroTexto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" name="8 CuadroTexto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" name="4 CuadroTexto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" name="6 CuadroTexto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43" name="8 CuadroTexto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7" name="4 CuadroTexto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8" name="5 CuadroTexto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9" name="6 CuadroTexto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0" name="7 CuadroTexto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1" name="8 CuadroTexto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" name="4 CuadroTexto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" name="5 CuadroTexto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7" name="6 CuadroTexto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8" name="8 CuadroTexto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2" name="4 CuadroTexto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3" name="5 CuadroTexto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4" name="6 CuadroTexto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5" name="7 CuadroTexto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6" name="8 CuadroTexto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0" name="4 CuadroTexto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72" name="8 CuadroTexto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SpPr txBox="1"/>
      </xdr:nvSpPr>
      <xdr:spPr>
        <a:xfrm>
          <a:off x="4953000" y="60960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" name="3 CuadroTexto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" name="4 CuadroTexto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" name="5 CuadroTexto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" name="6 CuadroTexto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" name="7 CuadroTexto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0" name="8 CuadroTexto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" name="3 CuadroTexto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" name="4 CuadroTexto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" name="6 CuadroTexto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86" name="8 CuadroTexto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SpPr txBox="1"/>
      </xdr:nvSpPr>
      <xdr:spPr>
        <a:xfrm>
          <a:off x="4949190" y="59550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" name="4 CuadroTexto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1" name="5 CuadroTexto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" name="6 CuadroTexto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3" name="7 CuadroTexto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4" name="8 CuadroTexto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" name="3 CuadroTexto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8" name="4 CuadroTexto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" name="6 CuadroTexto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0" name="8 CuadroTexto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" name="3 CuadroTexto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" name="4 CuadroTexto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" name="5 CuadroTexto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" name="6 CuadroTexto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" name="7 CuadroTexto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" name="8 CuadroTexto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1" name="3 CuadroTexto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2" name="4 CuadroTexto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3" name="5 CuadroTexto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4" name="6 CuadroTexto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15" name="8 CuadroTexto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8" name="3 CuadroTexto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" name="4 CuadroTexto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" name="5 CuadroTexto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1" name="6 CuadroTexto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" name="7 CuadroTexto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" name="8 CuadroTexto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" name="3 CuadroTexto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7" name="4 CuadroTexto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" name="6 CuadroTexto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" name="8 CuadroTexto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SpPr txBox="1"/>
      </xdr:nvSpPr>
      <xdr:spPr>
        <a:xfrm>
          <a:off x="4953000" y="60960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2" name="3 CuadroTexto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3" name="4 CuadroTexto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4" name="5 CuadroTexto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6" name="7 CuadroTexto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7" name="8 CuadroTexto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1" name="4 CuadroTexto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" name="5 CuadroTexto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3" name="6 CuadroTexto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4" name="1 CuadroTexto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5" name="2 CuadroTexto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6" name="3 CuadroTexto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7" name="4 CuadroTexto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8" name="5 CuadroTexto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9" name="6 CuadroTexto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0" name="7 CuadroTexto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1" name="8 CuadroTexto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2" name="1 CuadroTexto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3" name="2 CuadroTexto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" name="3 CuadroTexto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5" name="4 CuadroTexto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6" name="6 CuadroTexto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57" name="8 CuadroTexto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SpPr txBox="1"/>
      </xdr:nvSpPr>
      <xdr:spPr>
        <a:xfrm>
          <a:off x="4949190" y="59055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" name="1 CuadroTexto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" name="3 CuadroTexto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" name="4 CuadroTexto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2" name="5 CuadroTexto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" name="6 CuadroTexto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" name="7 CuadroTexto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" name="8 CuadroTexto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6" name="1 CuadroTexto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8" name="3 CuadroTexto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" name="4 CuadroTexto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0" name="5 CuadroTexto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" name="6 CuadroTexto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2" name="8 CuadroTexto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3" name="1 CuadroTexto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4" name="2 CuadroTexto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5" name="3 CuadroTexto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6" name="4 CuadroTexto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7" name="5 CuadroTexto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8" name="6 CuadroTexto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9" name="7 CuadroTexto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0" name="8 CuadroTexto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1" name="1 CuadroTexto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2" name="2 CuadroTexto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3" name="3 CuadroTexto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4" name="4 CuadroTexto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5" name="6 CuadroTexto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86" name="8 CuadroTexto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SpPr txBox="1"/>
      </xdr:nvSpPr>
      <xdr:spPr>
        <a:xfrm>
          <a:off x="4949190" y="60960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" name="1 CuadroTexto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9" name="3 CuadroTexto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" name="4 CuadroTexto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1" name="5 CuadroTexto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2" name="6 CuadroTexto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3" name="7 CuadroTexto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" name="8 CuadroTexto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5" name="1 CuadroTexto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7" name="3 CuadroTexto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8" name="4 CuadroTexto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9" name="6 CuadroTexto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0" name="8 CuadroTexto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SpPr txBox="1"/>
      </xdr:nvSpPr>
      <xdr:spPr>
        <a:xfrm>
          <a:off x="4945380" y="59550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" name="1 CuadroTexto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2" name="2 CuadroTexto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" name="3 CuadroTexto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" name="4 CuadroTexto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" name="5 CuadroTexto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" name="6 CuadroTexto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" name="7 CuadroTexto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8" name="8 CuadroTexto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" name="1 CuadroTexto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0" name="2 CuadroTexto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1" name="3 CuadroTexto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2" name="4 CuadroTexto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3" name="6 CuadroTexto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14" name="8 CuadroTexto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SpPr txBox="1"/>
      </xdr:nvSpPr>
      <xdr:spPr>
        <a:xfrm>
          <a:off x="4949190" y="59055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5" name="1 CuadroTexto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7" name="3 CuadroTexto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8" name="4 CuadroTexto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9" name="5 CuadroTexto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" name="6 CuadroTexto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" name="7 CuadroTexto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2" name="8 CuadroTexto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" name="1 CuadroTexto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5" name="3 CuadroTexto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" name="4 CuadroTexto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" name="5 CuadroTexto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8" name="6 CuadroTexto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9" name="8 CuadroTexto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0" name="1 CuadroTexto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1" name="2 CuadroTexto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2" name="3 CuadroTexto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3" name="4 CuadroTexto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4" name="5 CuadroTexto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5" name="6 CuadroTexto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6" name="7 CuadroTexto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7" name="8 CuadroTexto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8" name="1 CuadroTexto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9" name="2 CuadroTexto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0" name="3 CuadroTexto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1" name="4 CuadroTexto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2" name="6 CuadroTexto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3" name="8 CuadroTexto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SpPr txBox="1"/>
      </xdr:nvSpPr>
      <xdr:spPr>
        <a:xfrm>
          <a:off x="4949190" y="60960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" name="1 CuadroTexto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" name="3 CuadroTexto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" name="4 CuadroTexto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8" name="5 CuadroTexto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" name="6 CuadroTexto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" name="7 CuadroTexto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" name="8 CuadroTexto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" name="1 CuadroTexto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" name="3 CuadroTexto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" name="4 CuadroTexto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6" name="5 CuadroTexto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" name="6 CuadroTexto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8</xdr:col>
      <xdr:colOff>803564</xdr:colOff>
      <xdr:row>0</xdr:row>
      <xdr:rowOff>0</xdr:rowOff>
    </xdr:from>
    <xdr:to>
      <xdr:col>10</xdr:col>
      <xdr:colOff>858328</xdr:colOff>
      <xdr:row>2</xdr:row>
      <xdr:rowOff>0</xdr:rowOff>
    </xdr:to>
    <xdr:pic>
      <xdr:nvPicPr>
        <xdr:cNvPr id="458" name="Imagen 458">
          <a:extLst>
            <a:ext uri="{FF2B5EF4-FFF2-40B4-BE49-F238E27FC236}">
              <a16:creationId xmlns="" xmlns:a16="http://schemas.microsoft.com/office/drawing/2014/main" id="{80CC893A-8560-49F2-AC9E-18AAEEF25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9164" y="0"/>
          <a:ext cx="1712114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tcii01\Actual\Mis%20documentos\Laboral\2013\Diversos\JLEB\140114_CONADE\CONADE_ene-dic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WINDOWS\TEMP\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Proyecto%202009\Nueva%20clasificaci&#243;n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Ciclo%202008\Escenarios\29AgostoRB\070819%20Resumen%20Comparativo%202007-2008%20(3.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ana.morales/AppData/Local/Microsoft/Windows/Temporary%20Internet%20Files/Content.Outlook/LSQ4VC66/090616_SECTUR_Metas%20y%20Proyecto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a.mas/Desktop/096017%20Versiones%20finales%20formateadas%20x%20JGV/090617_SENER_Metas%20y%20Proyectos%20jGv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PROYECTO%202006\FUNCIONAL%202000-2004%20BASE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rcc\PEF%202009\cat&#225;logos%20fu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prioritarios%20y%20principa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BASES%202008\CUENTA%20P&#218;BLICA%202000-2007\CUENTA%20P&#218;BLICA%202004-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JJRB2002\EXCEL\ASIGNACION%20ORIGINAL%20DEFINITIV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gerardo_estrada\Configuraci&#243;n%20local\Archivos%20temporales%20de%20Internet\OLK76\Gr&#225;ficas%20Exp%20Mot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ntonio_hernandez\Configuraci&#243;n%20local\Archivos%20temporales%20de%20Internet\OLKCD\GBM%20ULTIMA%20HO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Aprobado%202009\Cuadernos%20PEF%202009\Analisis%20por%20Unidad%20Responsable%2008-09%2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a%20Para%20llevar\CRC%202009\CRC%202009%20Ramos%20prue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rio_ruiz\Mis%20documentos\Expo%20motivos%202004\03-11\2003.11.04%20Inversi&#243;n%20Social%20Gr&#225;ficas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unzipped\Base%20de%20datos%20Gobierno%20Federal%20Aprobado%202003\Base%20de%20datos%20Gobierno%20Federal%20Aprobado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ADE_ENE-DIC_2013"/>
    </sheetNames>
    <definedNames>
      <definedName name="____ABR1" refersTo="#¡REF!"/>
      <definedName name="____AGO1" refersTo="#¡REF!"/>
      <definedName name="____FEB1" refersTo="#¡REF!"/>
      <definedName name="____JUL1" refersTo="#¡REF!"/>
      <definedName name="____JUN1" refersTo="#¡REF!"/>
      <definedName name="____MAR1" refersTo="#¡REF!"/>
      <definedName name="____MAY1" refersTo="#¡REF!"/>
      <definedName name="____NOV1" refersTo="#¡REF!"/>
      <definedName name="____OCT1" refersTo="#¡REF!"/>
      <definedName name="____SEP1" refersTo="#¡REF!"/>
      <definedName name="ABR" refersTo="#¡REF!"/>
      <definedName name="AGO" refersTo="#¡REF!"/>
      <definedName name="ddd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" refersTo="#¡REF!"/>
      <definedName name="MAR" refersTo="#¡REF!"/>
      <definedName name="MAY" refersTo="#¡REF!"/>
      <definedName name="MES" refersTo="#¡REF!"/>
      <definedName name="NOV" refersTo="#¡REF!"/>
      <definedName name="OCT" refersTo="#¡REF!"/>
      <definedName name="PROY2" refersTo="#¡REF!"/>
      <definedName name="SEP" refersTo="#¡REF!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2008_2009"/>
      <sheetName val="R02"/>
    </sheetNames>
    <sheetDataSet>
      <sheetData sheetId="0" refreshError="1">
        <row r="4">
          <cell r="A4" t="str">
            <v>Ramo_Rubro</v>
          </cell>
          <cell r="B4" t="str">
            <v>PPEF08</v>
          </cell>
          <cell r="C4" t="str">
            <v>PEF08</v>
          </cell>
          <cell r="D4" t="str">
            <v>PPEF09</v>
          </cell>
        </row>
        <row r="5">
          <cell r="A5" t="str">
            <v>1 01</v>
          </cell>
          <cell r="B5">
            <v>4414.8700389999985</v>
          </cell>
          <cell r="C5">
            <v>4865.9941039999994</v>
          </cell>
          <cell r="D5">
            <v>5681.8716120000017</v>
          </cell>
        </row>
        <row r="6">
          <cell r="A6" t="str">
            <v>1 05</v>
          </cell>
          <cell r="B6">
            <v>64.005478999999994</v>
          </cell>
          <cell r="C6">
            <v>54.403951000000006</v>
          </cell>
          <cell r="D6">
            <v>69.513256999999996</v>
          </cell>
        </row>
        <row r="7">
          <cell r="A7" t="str">
            <v>1 06</v>
          </cell>
          <cell r="B7">
            <v>89.444952999999998</v>
          </cell>
          <cell r="C7">
            <v>90.116876000000019</v>
          </cell>
          <cell r="D7">
            <v>100.32667599999999</v>
          </cell>
        </row>
        <row r="8">
          <cell r="A8" t="str">
            <v>1 07</v>
          </cell>
          <cell r="B8">
            <v>4.5441140000000004</v>
          </cell>
          <cell r="C8">
            <v>3.962755</v>
          </cell>
          <cell r="D8">
            <v>9.1829579999999993</v>
          </cell>
        </row>
        <row r="9">
          <cell r="A9" t="str">
            <v>1 08</v>
          </cell>
          <cell r="B9">
            <v>15.509932000000001</v>
          </cell>
          <cell r="C9">
            <v>14.232433</v>
          </cell>
          <cell r="D9">
            <v>16.171487000000003</v>
          </cell>
        </row>
        <row r="10">
          <cell r="A10" t="str">
            <v>1 09</v>
          </cell>
          <cell r="B10">
            <v>7.3546579999999997</v>
          </cell>
          <cell r="C10">
            <v>7.3534399999999991</v>
          </cell>
          <cell r="D10">
            <v>8.9475480000000012</v>
          </cell>
        </row>
        <row r="11">
          <cell r="A11" t="str">
            <v>1 10</v>
          </cell>
          <cell r="B11">
            <v>8.974264999999999</v>
          </cell>
          <cell r="C11">
            <v>6.9733349999999996</v>
          </cell>
          <cell r="D11">
            <v>8.261673</v>
          </cell>
        </row>
        <row r="12">
          <cell r="A12" t="str">
            <v>1 11</v>
          </cell>
          <cell r="B12">
            <v>7.3752490000000002</v>
          </cell>
          <cell r="C12">
            <v>7.255916</v>
          </cell>
          <cell r="D12">
            <v>11.839914</v>
          </cell>
        </row>
        <row r="13">
          <cell r="A13" t="str">
            <v>1 13</v>
          </cell>
          <cell r="B13">
            <v>182.61316099999999</v>
          </cell>
          <cell r="C13">
            <v>167.57125600000001</v>
          </cell>
          <cell r="D13">
            <v>193.82160499999998</v>
          </cell>
        </row>
        <row r="14">
          <cell r="A14" t="str">
            <v>1 14</v>
          </cell>
          <cell r="B14">
            <v>106.93283700000001</v>
          </cell>
          <cell r="C14">
            <v>100.66191999999999</v>
          </cell>
          <cell r="D14">
            <v>105.924279</v>
          </cell>
        </row>
        <row r="15">
          <cell r="A15" t="str">
            <v>1 15</v>
          </cell>
          <cell r="B15">
            <v>337.613877</v>
          </cell>
          <cell r="C15">
            <v>305.77208499999995</v>
          </cell>
          <cell r="D15">
            <v>374.951098</v>
          </cell>
        </row>
        <row r="16">
          <cell r="A16" t="str">
            <v>1 16</v>
          </cell>
          <cell r="B16">
            <v>144.20632499999999</v>
          </cell>
          <cell r="C16">
            <v>132.85296499999998</v>
          </cell>
          <cell r="D16">
            <v>166.76536099999998</v>
          </cell>
        </row>
        <row r="17">
          <cell r="A17" t="str">
            <v>1 19</v>
          </cell>
          <cell r="B17">
            <v>2096.7849259999998</v>
          </cell>
          <cell r="C17">
            <v>2140.4583720000001</v>
          </cell>
          <cell r="D17">
            <v>2565.4163040000003</v>
          </cell>
        </row>
        <row r="18">
          <cell r="A18" t="str">
            <v>1 21</v>
          </cell>
          <cell r="B18">
            <v>135.03179500000002</v>
          </cell>
          <cell r="C18">
            <v>85.416609999999991</v>
          </cell>
          <cell r="D18">
            <v>119.814019</v>
          </cell>
        </row>
        <row r="19">
          <cell r="A19" t="str">
            <v>1 22</v>
          </cell>
          <cell r="B19">
            <v>32.927686000000001</v>
          </cell>
          <cell r="C19">
            <v>22.927689000000001</v>
          </cell>
          <cell r="D19">
            <v>28.149219000000002</v>
          </cell>
        </row>
        <row r="20">
          <cell r="A20" t="str">
            <v>1 23</v>
          </cell>
          <cell r="B20">
            <v>2.9345999999999997</v>
          </cell>
          <cell r="C20">
            <v>2.9345999999999997</v>
          </cell>
          <cell r="D20">
            <v>4.0162810000000002</v>
          </cell>
        </row>
        <row r="21">
          <cell r="A21" t="str">
            <v>1 24</v>
          </cell>
          <cell r="D21">
            <v>1.561712</v>
          </cell>
        </row>
        <row r="22">
          <cell r="A22" t="str">
            <v>1 25</v>
          </cell>
          <cell r="B22">
            <v>2.2823199999999999</v>
          </cell>
          <cell r="C22">
            <v>2.2823199999999999</v>
          </cell>
          <cell r="D22">
            <v>1.4</v>
          </cell>
        </row>
        <row r="23">
          <cell r="A23" t="str">
            <v>1 30</v>
          </cell>
          <cell r="B23">
            <v>14.697215</v>
          </cell>
          <cell r="C23">
            <v>9.5</v>
          </cell>
          <cell r="D23">
            <v>16.033764000000001</v>
          </cell>
        </row>
        <row r="24">
          <cell r="A24" t="str">
            <v>1 31</v>
          </cell>
          <cell r="B24">
            <v>4.8276150000000007</v>
          </cell>
          <cell r="C24">
            <v>4.821599</v>
          </cell>
          <cell r="D24">
            <v>5.018097</v>
          </cell>
        </row>
        <row r="25">
          <cell r="A25" t="str">
            <v>1 33</v>
          </cell>
          <cell r="B25">
            <v>160.21249499999999</v>
          </cell>
          <cell r="C25">
            <v>109.60769500000001</v>
          </cell>
          <cell r="D25">
            <v>119.48771400000003</v>
          </cell>
        </row>
        <row r="26">
          <cell r="A26" t="str">
            <v>1 34</v>
          </cell>
          <cell r="B26">
            <v>913.45637999999997</v>
          </cell>
          <cell r="C26">
            <v>843.5</v>
          </cell>
          <cell r="D26">
            <v>546.47703000000001</v>
          </cell>
        </row>
        <row r="27">
          <cell r="A27" t="str">
            <v>10 01</v>
          </cell>
          <cell r="B27">
            <v>3060.5334569999991</v>
          </cell>
          <cell r="C27">
            <v>2842.8993250000003</v>
          </cell>
          <cell r="D27">
            <v>3211.7130480000019</v>
          </cell>
        </row>
        <row r="28">
          <cell r="A28" t="str">
            <v>10 05</v>
          </cell>
          <cell r="B28">
            <v>56.732560000000007</v>
          </cell>
          <cell r="C28">
            <v>56.622560000000007</v>
          </cell>
          <cell r="D28">
            <v>28.706142000000007</v>
          </cell>
        </row>
        <row r="29">
          <cell r="A29" t="str">
            <v>10 06</v>
          </cell>
          <cell r="B29">
            <v>22.431868999999999</v>
          </cell>
          <cell r="C29">
            <v>22.431868999999999</v>
          </cell>
          <cell r="D29">
            <v>4.5779289999999992</v>
          </cell>
        </row>
        <row r="30">
          <cell r="A30" t="str">
            <v>10 07</v>
          </cell>
          <cell r="B30">
            <v>6.5455550000000011</v>
          </cell>
          <cell r="C30">
            <v>6.5231950000000012</v>
          </cell>
          <cell r="D30">
            <v>5.1094100000000005</v>
          </cell>
        </row>
        <row r="31">
          <cell r="A31" t="str">
            <v>10 08</v>
          </cell>
          <cell r="B31">
            <v>46.572754000000003</v>
          </cell>
          <cell r="C31">
            <v>46.547753999999998</v>
          </cell>
          <cell r="D31">
            <v>15.557547000000003</v>
          </cell>
        </row>
        <row r="32">
          <cell r="A32" t="str">
            <v>10 09</v>
          </cell>
          <cell r="B32">
            <v>4.0451839999999999</v>
          </cell>
          <cell r="C32">
            <v>4.0451839999999999</v>
          </cell>
          <cell r="D32">
            <v>0.61751100000000003</v>
          </cell>
        </row>
        <row r="33">
          <cell r="A33" t="str">
            <v>10 10</v>
          </cell>
          <cell r="B33">
            <v>28.089011999999997</v>
          </cell>
          <cell r="C33">
            <v>27.786312000000002</v>
          </cell>
          <cell r="D33">
            <v>19.092103999999999</v>
          </cell>
        </row>
        <row r="34">
          <cell r="A34" t="str">
            <v>10 11</v>
          </cell>
          <cell r="B34">
            <v>4.389875</v>
          </cell>
          <cell r="C34">
            <v>4.389875</v>
          </cell>
          <cell r="D34">
            <v>4.089353</v>
          </cell>
        </row>
        <row r="35">
          <cell r="A35" t="str">
            <v>10 13</v>
          </cell>
          <cell r="B35">
            <v>186.26382899999999</v>
          </cell>
          <cell r="C35">
            <v>184.55034499999999</v>
          </cell>
          <cell r="D35">
            <v>149.84032400000001</v>
          </cell>
        </row>
        <row r="36">
          <cell r="A36" t="str">
            <v>10 14</v>
          </cell>
          <cell r="B36">
            <v>172.11387300000001</v>
          </cell>
          <cell r="C36">
            <v>167.36752300000001</v>
          </cell>
          <cell r="D36">
            <v>239.15269500000005</v>
          </cell>
        </row>
        <row r="37">
          <cell r="A37" t="str">
            <v>10 15</v>
          </cell>
          <cell r="B37">
            <v>443.65135499999985</v>
          </cell>
          <cell r="C37">
            <v>448.38696399999992</v>
          </cell>
          <cell r="D37">
            <v>516.09101599999997</v>
          </cell>
        </row>
        <row r="38">
          <cell r="A38" t="str">
            <v>10 16</v>
          </cell>
          <cell r="B38">
            <v>88.631822999999997</v>
          </cell>
          <cell r="C38">
            <v>85.948953000000003</v>
          </cell>
          <cell r="D38">
            <v>119.13886399999998</v>
          </cell>
        </row>
        <row r="39">
          <cell r="A39" t="str">
            <v>10 19</v>
          </cell>
          <cell r="B39">
            <v>199.921674</v>
          </cell>
          <cell r="C39">
            <v>198.41423499999996</v>
          </cell>
          <cell r="D39">
            <v>263.58012600000001</v>
          </cell>
        </row>
        <row r="40">
          <cell r="A40" t="str">
            <v>10 21</v>
          </cell>
          <cell r="B40">
            <v>34.422669999999997</v>
          </cell>
          <cell r="C40">
            <v>33.922669999999997</v>
          </cell>
          <cell r="D40">
            <v>34.821413999999997</v>
          </cell>
        </row>
        <row r="41">
          <cell r="A41" t="str">
            <v>10 22</v>
          </cell>
          <cell r="B41">
            <v>16.397085999999998</v>
          </cell>
          <cell r="C41">
            <v>15.992535999999998</v>
          </cell>
          <cell r="D41">
            <v>35.674334999999999</v>
          </cell>
        </row>
        <row r="42">
          <cell r="A42" t="str">
            <v>10 23</v>
          </cell>
          <cell r="B42">
            <v>53.800041000000007</v>
          </cell>
          <cell r="C42">
            <v>53.800041000000007</v>
          </cell>
          <cell r="D42">
            <v>58.751058999999998</v>
          </cell>
        </row>
        <row r="43">
          <cell r="A43" t="str">
            <v>10 24</v>
          </cell>
          <cell r="D43">
            <v>34.540875</v>
          </cell>
        </row>
        <row r="44">
          <cell r="A44" t="str">
            <v>10 25</v>
          </cell>
          <cell r="B44">
            <v>31.753900000000002</v>
          </cell>
          <cell r="C44">
            <v>31.753900000000002</v>
          </cell>
          <cell r="D44">
            <v>40.618065000000001</v>
          </cell>
        </row>
        <row r="45">
          <cell r="A45" t="str">
            <v>10 27</v>
          </cell>
          <cell r="B45">
            <v>4</v>
          </cell>
          <cell r="C45">
            <v>1.7087000000000001</v>
          </cell>
          <cell r="D45">
            <v>1.7087000000000001</v>
          </cell>
        </row>
        <row r="46">
          <cell r="A46" t="str">
            <v>10 28</v>
          </cell>
          <cell r="B46">
            <v>30</v>
          </cell>
          <cell r="C46">
            <v>28</v>
          </cell>
        </row>
        <row r="47">
          <cell r="A47" t="str">
            <v>10 29</v>
          </cell>
          <cell r="B47">
            <v>268.11315000000002</v>
          </cell>
          <cell r="C47">
            <v>258.29335000000003</v>
          </cell>
        </row>
        <row r="48">
          <cell r="A48" t="str">
            <v>10 30</v>
          </cell>
          <cell r="B48">
            <v>0.6</v>
          </cell>
          <cell r="C48">
            <v>0.6</v>
          </cell>
          <cell r="D48">
            <v>1.6</v>
          </cell>
        </row>
        <row r="49">
          <cell r="A49" t="str">
            <v>10 31</v>
          </cell>
          <cell r="B49">
            <v>35.814695999999998</v>
          </cell>
          <cell r="C49">
            <v>35.814695999999998</v>
          </cell>
          <cell r="D49">
            <v>1</v>
          </cell>
        </row>
        <row r="50">
          <cell r="A50" t="str">
            <v>10 33</v>
          </cell>
          <cell r="B50">
            <v>49.665468999999995</v>
          </cell>
          <cell r="C50">
            <v>41.392061999999996</v>
          </cell>
          <cell r="D50">
            <v>40.815480999999998</v>
          </cell>
        </row>
        <row r="51">
          <cell r="A51" t="str">
            <v>10 34</v>
          </cell>
          <cell r="B51">
            <v>7.9358620000000002</v>
          </cell>
          <cell r="C51">
            <v>7.9358620000000002</v>
          </cell>
          <cell r="D51">
            <v>2.4306049999999999</v>
          </cell>
        </row>
        <row r="52">
          <cell r="A52" t="str">
            <v>10 35</v>
          </cell>
          <cell r="D52">
            <v>1954.3643500000001</v>
          </cell>
        </row>
        <row r="53">
          <cell r="A53" t="str">
            <v>10 36</v>
          </cell>
          <cell r="B53">
            <v>1806.7142859999999</v>
          </cell>
          <cell r="C53">
            <v>3796.4830689999999</v>
          </cell>
          <cell r="D53">
            <v>2845</v>
          </cell>
        </row>
        <row r="54">
          <cell r="A54" t="str">
            <v>10 37</v>
          </cell>
          <cell r="B54">
            <v>1446.16002</v>
          </cell>
          <cell r="C54">
            <v>2405.2890200000002</v>
          </cell>
          <cell r="D54">
            <v>2007.18415</v>
          </cell>
        </row>
        <row r="55">
          <cell r="A55" t="str">
            <v>11 01</v>
          </cell>
          <cell r="B55">
            <v>67530.151348999934</v>
          </cell>
          <cell r="C55">
            <v>66456.867356000017</v>
          </cell>
          <cell r="D55">
            <v>72256.286892000091</v>
          </cell>
        </row>
        <row r="56">
          <cell r="A56" t="str">
            <v>11 02</v>
          </cell>
          <cell r="B56">
            <v>15950.866602</v>
          </cell>
          <cell r="C56">
            <v>17725.766602</v>
          </cell>
          <cell r="D56">
            <v>25051.990725</v>
          </cell>
        </row>
        <row r="57">
          <cell r="A57" t="str">
            <v>11 04</v>
          </cell>
          <cell r="B57">
            <v>42014.277111000003</v>
          </cell>
          <cell r="C57">
            <v>48706.82642300002</v>
          </cell>
          <cell r="D57">
            <v>48119.223441999988</v>
          </cell>
        </row>
        <row r="58">
          <cell r="A58" t="str">
            <v>11 05</v>
          </cell>
          <cell r="B58">
            <v>2961.5409259999997</v>
          </cell>
          <cell r="C58">
            <v>3530.4268169999996</v>
          </cell>
          <cell r="D58">
            <v>3225.0579920000009</v>
          </cell>
        </row>
        <row r="59">
          <cell r="A59" t="str">
            <v>11 06</v>
          </cell>
          <cell r="B59">
            <v>253.68238999999997</v>
          </cell>
          <cell r="C59">
            <v>250.45592999999994</v>
          </cell>
          <cell r="D59">
            <v>269.95245299999999</v>
          </cell>
        </row>
        <row r="60">
          <cell r="A60" t="str">
            <v>11 07</v>
          </cell>
          <cell r="B60">
            <v>104.425281</v>
          </cell>
          <cell r="C60">
            <v>122.51728000000003</v>
          </cell>
          <cell r="D60">
            <v>132.53028699999999</v>
          </cell>
        </row>
        <row r="61">
          <cell r="A61" t="str">
            <v>11 08</v>
          </cell>
          <cell r="B61">
            <v>196.67142099999995</v>
          </cell>
          <cell r="C61">
            <v>190.99274999999997</v>
          </cell>
          <cell r="D61">
            <v>210.43717600000008</v>
          </cell>
        </row>
        <row r="62">
          <cell r="A62" t="str">
            <v>11 09</v>
          </cell>
          <cell r="B62">
            <v>1081.8291599999998</v>
          </cell>
          <cell r="C62">
            <v>1074.9820889999999</v>
          </cell>
          <cell r="D62">
            <v>1298.7579290000001</v>
          </cell>
        </row>
        <row r="63">
          <cell r="A63" t="str">
            <v>11 10</v>
          </cell>
          <cell r="B63">
            <v>190.47086100000004</v>
          </cell>
          <cell r="C63">
            <v>196.34872400000003</v>
          </cell>
          <cell r="D63">
            <v>287.37434299999995</v>
          </cell>
        </row>
        <row r="64">
          <cell r="A64" t="str">
            <v>11 11</v>
          </cell>
          <cell r="B64">
            <v>164.86284900000001</v>
          </cell>
          <cell r="C64">
            <v>182.71003800000003</v>
          </cell>
          <cell r="D64">
            <v>190.32999500000003</v>
          </cell>
        </row>
        <row r="65">
          <cell r="A65" t="str">
            <v>11 12</v>
          </cell>
          <cell r="B65">
            <v>12.756679999999999</v>
          </cell>
          <cell r="C65">
            <v>12.756679999999999</v>
          </cell>
          <cell r="D65">
            <v>29.217077</v>
          </cell>
        </row>
        <row r="66">
          <cell r="A66" t="str">
            <v>11 13</v>
          </cell>
          <cell r="B66">
            <v>2299.8128849999994</v>
          </cell>
          <cell r="C66">
            <v>2728.2461849999991</v>
          </cell>
          <cell r="D66">
            <v>2485.7249479999996</v>
          </cell>
        </row>
        <row r="67">
          <cell r="A67" t="str">
            <v>11 14</v>
          </cell>
          <cell r="B67">
            <v>620.73426699999982</v>
          </cell>
          <cell r="C67">
            <v>625.81525599999986</v>
          </cell>
          <cell r="D67">
            <v>909.25114700000006</v>
          </cell>
        </row>
        <row r="68">
          <cell r="A68" t="str">
            <v>11 15</v>
          </cell>
          <cell r="B68">
            <v>7549.0835679999991</v>
          </cell>
          <cell r="C68">
            <v>7752.9144969999998</v>
          </cell>
          <cell r="D68">
            <v>10289.593834000001</v>
          </cell>
        </row>
        <row r="69">
          <cell r="A69" t="str">
            <v>11 16</v>
          </cell>
          <cell r="B69">
            <v>1062.990464</v>
          </cell>
          <cell r="C69">
            <v>1441.1285179999995</v>
          </cell>
          <cell r="D69">
            <v>1795.8406569999997</v>
          </cell>
        </row>
        <row r="70">
          <cell r="A70" t="str">
            <v>11 17</v>
          </cell>
          <cell r="B70">
            <v>0.11376</v>
          </cell>
          <cell r="C70">
            <v>0.11376</v>
          </cell>
        </row>
        <row r="71">
          <cell r="A71" t="str">
            <v>11 19</v>
          </cell>
          <cell r="B71">
            <v>1377.6882459999999</v>
          </cell>
          <cell r="C71">
            <v>1560.1097679999998</v>
          </cell>
          <cell r="D71">
            <v>1676.2247310000014</v>
          </cell>
        </row>
        <row r="72">
          <cell r="A72" t="str">
            <v>11 21</v>
          </cell>
          <cell r="B72">
            <v>158.385257</v>
          </cell>
          <cell r="C72">
            <v>157.70019900000003</v>
          </cell>
          <cell r="D72">
            <v>360.38970500000005</v>
          </cell>
        </row>
        <row r="73">
          <cell r="A73" t="str">
            <v>11 22</v>
          </cell>
          <cell r="B73">
            <v>1057.2428439999999</v>
          </cell>
          <cell r="C73">
            <v>1250.1879529999999</v>
          </cell>
          <cell r="D73">
            <v>1030.0966050000004</v>
          </cell>
        </row>
        <row r="74">
          <cell r="A74" t="str">
            <v>11 23</v>
          </cell>
          <cell r="B74">
            <v>290.64625999999998</v>
          </cell>
          <cell r="C74">
            <v>290.64625999999998</v>
          </cell>
          <cell r="D74">
            <v>317.81026099999997</v>
          </cell>
        </row>
        <row r="75">
          <cell r="A75" t="str">
            <v>11 24</v>
          </cell>
          <cell r="D75">
            <v>43.97054</v>
          </cell>
        </row>
        <row r="76">
          <cell r="A76" t="str">
            <v>11 25</v>
          </cell>
          <cell r="B76">
            <v>554.33417800000007</v>
          </cell>
          <cell r="C76">
            <v>713.810428</v>
          </cell>
          <cell r="D76">
            <v>535.41739900000005</v>
          </cell>
        </row>
        <row r="77">
          <cell r="A77" t="str">
            <v>11 26</v>
          </cell>
          <cell r="B77">
            <v>399.23726299999998</v>
          </cell>
          <cell r="C77">
            <v>972.02716600000019</v>
          </cell>
          <cell r="D77">
            <v>897.79053399999998</v>
          </cell>
        </row>
        <row r="78">
          <cell r="A78" t="str">
            <v>11 27</v>
          </cell>
          <cell r="B78">
            <v>0</v>
          </cell>
          <cell r="C78">
            <v>28.270267</v>
          </cell>
          <cell r="D78">
            <v>29</v>
          </cell>
        </row>
        <row r="79">
          <cell r="A79" t="str">
            <v>11 28</v>
          </cell>
          <cell r="B79">
            <v>2.433678</v>
          </cell>
          <cell r="C79">
            <v>2.433678</v>
          </cell>
          <cell r="D79">
            <v>7.8598360000000005</v>
          </cell>
        </row>
        <row r="80">
          <cell r="A80" t="str">
            <v>11 29</v>
          </cell>
          <cell r="B80">
            <v>1282.559569</v>
          </cell>
          <cell r="C80">
            <v>1619.267026</v>
          </cell>
          <cell r="D80">
            <v>894.949881</v>
          </cell>
        </row>
        <row r="81">
          <cell r="A81" t="str">
            <v>11 30</v>
          </cell>
          <cell r="B81">
            <v>30.445337000000006</v>
          </cell>
          <cell r="C81">
            <v>30.445337000000006</v>
          </cell>
          <cell r="D81">
            <v>207.84017</v>
          </cell>
        </row>
        <row r="82">
          <cell r="A82" t="str">
            <v>11 31</v>
          </cell>
          <cell r="B82">
            <v>3443.9072559999995</v>
          </cell>
          <cell r="C82">
            <v>4319.6303989999997</v>
          </cell>
          <cell r="D82">
            <v>5136.2321620000002</v>
          </cell>
        </row>
        <row r="83">
          <cell r="A83" t="str">
            <v>11 33</v>
          </cell>
          <cell r="B83">
            <v>1397.6579439999996</v>
          </cell>
          <cell r="C83">
            <v>1943.6571629999999</v>
          </cell>
          <cell r="D83">
            <v>1219.7915140000005</v>
          </cell>
        </row>
        <row r="84">
          <cell r="A84" t="str">
            <v>11 34</v>
          </cell>
          <cell r="B84">
            <v>685.94769300000007</v>
          </cell>
          <cell r="C84">
            <v>1248.0053150000001</v>
          </cell>
          <cell r="D84">
            <v>1624.9365879999998</v>
          </cell>
        </row>
        <row r="85">
          <cell r="A85" t="str">
            <v>11 35</v>
          </cell>
          <cell r="B85">
            <v>227.83586499999998</v>
          </cell>
          <cell r="C85">
            <v>227.43109999999999</v>
          </cell>
          <cell r="D85">
            <v>442.64461300000011</v>
          </cell>
        </row>
        <row r="86">
          <cell r="A86" t="str">
            <v>11 36</v>
          </cell>
          <cell r="B86">
            <v>6201.8128070000002</v>
          </cell>
          <cell r="C86">
            <v>6201.8128070000002</v>
          </cell>
          <cell r="D86">
            <v>1121.838</v>
          </cell>
        </row>
        <row r="87">
          <cell r="A87" t="str">
            <v>11 38</v>
          </cell>
          <cell r="B87">
            <v>283.49622900000003</v>
          </cell>
          <cell r="C87">
            <v>1933.4962290000001</v>
          </cell>
          <cell r="D87">
            <v>3371.4962290000003</v>
          </cell>
        </row>
        <row r="88">
          <cell r="A88" t="str">
            <v>12 01</v>
          </cell>
          <cell r="B88">
            <v>16138.536399999992</v>
          </cell>
          <cell r="C88">
            <v>15643.94872600001</v>
          </cell>
          <cell r="D88">
            <v>17135.160544999992</v>
          </cell>
        </row>
        <row r="89">
          <cell r="A89" t="str">
            <v>12 02</v>
          </cell>
          <cell r="B89">
            <v>30692.576773999997</v>
          </cell>
          <cell r="C89">
            <v>34732.521012999998</v>
          </cell>
          <cell r="D89">
            <v>34873.704485000002</v>
          </cell>
        </row>
        <row r="90">
          <cell r="A90" t="str">
            <v>12 04</v>
          </cell>
          <cell r="B90">
            <v>1550.5244090000024</v>
          </cell>
          <cell r="C90">
            <v>1535.0191109999985</v>
          </cell>
          <cell r="D90">
            <v>2480.0481909999999</v>
          </cell>
        </row>
        <row r="91">
          <cell r="A91" t="str">
            <v>12 05</v>
          </cell>
          <cell r="B91">
            <v>161.112708</v>
          </cell>
          <cell r="C91">
            <v>159.48801899999998</v>
          </cell>
          <cell r="D91">
            <v>146.90321699999998</v>
          </cell>
        </row>
        <row r="92">
          <cell r="A92" t="str">
            <v>12 06</v>
          </cell>
          <cell r="B92">
            <v>471.31874299999987</v>
          </cell>
          <cell r="C92">
            <v>463.85861000000011</v>
          </cell>
          <cell r="D92">
            <v>1047.431495</v>
          </cell>
        </row>
        <row r="93">
          <cell r="A93" t="str">
            <v>12 07</v>
          </cell>
          <cell r="B93">
            <v>55.370265000000003</v>
          </cell>
          <cell r="C93">
            <v>54.823217999999997</v>
          </cell>
          <cell r="D93">
            <v>30.544169999999998</v>
          </cell>
        </row>
        <row r="94">
          <cell r="A94" t="str">
            <v>12 08</v>
          </cell>
          <cell r="B94">
            <v>32.429070000000003</v>
          </cell>
          <cell r="C94">
            <v>32.107220000000005</v>
          </cell>
          <cell r="D94">
            <v>31.138864999999996</v>
          </cell>
        </row>
        <row r="95">
          <cell r="A95" t="str">
            <v>12 09</v>
          </cell>
          <cell r="B95">
            <v>2842.0736310000002</v>
          </cell>
          <cell r="C95">
            <v>3287.1842290000004</v>
          </cell>
          <cell r="D95">
            <v>6094.9215830000003</v>
          </cell>
        </row>
        <row r="96">
          <cell r="A96" t="str">
            <v>12 10</v>
          </cell>
          <cell r="B96">
            <v>70.826928999999978</v>
          </cell>
          <cell r="C96">
            <v>70.125655999999978</v>
          </cell>
          <cell r="D96">
            <v>71.642420000000001</v>
          </cell>
        </row>
        <row r="97">
          <cell r="A97" t="str">
            <v>12 11</v>
          </cell>
          <cell r="B97">
            <v>64.035284000000004</v>
          </cell>
          <cell r="C97">
            <v>63.714964000000009</v>
          </cell>
          <cell r="D97">
            <v>111.59968600000001</v>
          </cell>
        </row>
        <row r="98">
          <cell r="A98" t="str">
            <v>12 12</v>
          </cell>
          <cell r="B98">
            <v>8.0660000000000003E-3</v>
          </cell>
          <cell r="C98">
            <v>7.986E-3</v>
          </cell>
        </row>
        <row r="99">
          <cell r="A99" t="str">
            <v>12 13</v>
          </cell>
          <cell r="B99">
            <v>612.32409200000018</v>
          </cell>
          <cell r="C99">
            <v>613.3835170000001</v>
          </cell>
          <cell r="D99">
            <v>604.42380200000014</v>
          </cell>
        </row>
        <row r="100">
          <cell r="A100" t="str">
            <v>12 14</v>
          </cell>
          <cell r="B100">
            <v>195.85727399999996</v>
          </cell>
          <cell r="C100">
            <v>193.90995400000003</v>
          </cell>
          <cell r="D100">
            <v>246.15175899999997</v>
          </cell>
        </row>
        <row r="101">
          <cell r="A101" t="str">
            <v>12 15</v>
          </cell>
          <cell r="B101">
            <v>1872.7827040000002</v>
          </cell>
          <cell r="C101">
            <v>1902.7705440000004</v>
          </cell>
          <cell r="D101">
            <v>2257.7442510000019</v>
          </cell>
        </row>
        <row r="102">
          <cell r="A102" t="str">
            <v>12 16</v>
          </cell>
          <cell r="B102">
            <v>462.10791000000006</v>
          </cell>
          <cell r="C102">
            <v>467.48449499999992</v>
          </cell>
          <cell r="D102">
            <v>541.12885599999981</v>
          </cell>
        </row>
        <row r="103">
          <cell r="A103" t="str">
            <v>12 19</v>
          </cell>
          <cell r="B103">
            <v>261.39161099999995</v>
          </cell>
          <cell r="C103">
            <v>338.75994900000006</v>
          </cell>
          <cell r="D103">
            <v>325.99604299999999</v>
          </cell>
        </row>
        <row r="104">
          <cell r="A104" t="str">
            <v>12 21</v>
          </cell>
          <cell r="B104">
            <v>203.18351400000003</v>
          </cell>
          <cell r="C104">
            <v>201.15404599999994</v>
          </cell>
          <cell r="D104">
            <v>201.16645399999996</v>
          </cell>
        </row>
        <row r="105">
          <cell r="A105" t="str">
            <v>12 22</v>
          </cell>
          <cell r="B105">
            <v>120.70650400000001</v>
          </cell>
          <cell r="C105">
            <v>129.62748400000001</v>
          </cell>
          <cell r="D105">
            <v>152.37918499999995</v>
          </cell>
        </row>
        <row r="106">
          <cell r="A106" t="str">
            <v>12 23</v>
          </cell>
          <cell r="B106">
            <v>184.04300000000001</v>
          </cell>
          <cell r="C106">
            <v>182.20257000000001</v>
          </cell>
          <cell r="D106">
            <v>210.12081000000001</v>
          </cell>
        </row>
        <row r="107">
          <cell r="A107" t="str">
            <v>12 24</v>
          </cell>
          <cell r="D107">
            <v>11.066635</v>
          </cell>
        </row>
        <row r="108">
          <cell r="A108" t="str">
            <v>12 25</v>
          </cell>
          <cell r="B108">
            <v>16.816330000000001</v>
          </cell>
          <cell r="C108">
            <v>16.648167000000001</v>
          </cell>
          <cell r="D108">
            <v>19.930259</v>
          </cell>
        </row>
        <row r="109">
          <cell r="A109" t="str">
            <v>12 29</v>
          </cell>
          <cell r="B109">
            <v>7439.7133009999998</v>
          </cell>
          <cell r="C109">
            <v>7365.316166999999</v>
          </cell>
          <cell r="D109">
            <v>7641.7746930000003</v>
          </cell>
        </row>
        <row r="110">
          <cell r="A110" t="str">
            <v>12 30</v>
          </cell>
          <cell r="D110">
            <v>7.0828709999999999</v>
          </cell>
        </row>
        <row r="111">
          <cell r="A111" t="str">
            <v>12 31</v>
          </cell>
          <cell r="B111">
            <v>381.14458500000035</v>
          </cell>
          <cell r="C111">
            <v>377.33314299999984</v>
          </cell>
          <cell r="D111">
            <v>335.65035800000038</v>
          </cell>
        </row>
        <row r="112">
          <cell r="A112" t="str">
            <v>12 33</v>
          </cell>
          <cell r="B112">
            <v>206.13087400000001</v>
          </cell>
          <cell r="C112">
            <v>299.06955500000004</v>
          </cell>
          <cell r="D112">
            <v>251.35000399999998</v>
          </cell>
        </row>
        <row r="113">
          <cell r="A113" t="str">
            <v>12 34</v>
          </cell>
          <cell r="B113">
            <v>68.266632999999999</v>
          </cell>
          <cell r="C113">
            <v>722.58397200000002</v>
          </cell>
          <cell r="D113">
            <v>117.949969</v>
          </cell>
        </row>
        <row r="114">
          <cell r="A114" t="str">
            <v>12 35</v>
          </cell>
          <cell r="B114">
            <v>583.01938900000005</v>
          </cell>
          <cell r="C114">
            <v>573.05768499999999</v>
          </cell>
          <cell r="D114">
            <v>1712.257558</v>
          </cell>
        </row>
        <row r="115">
          <cell r="A115" t="str">
            <v>13 01</v>
          </cell>
          <cell r="B115">
            <v>9673.7851810000047</v>
          </cell>
          <cell r="C115">
            <v>9673.7851810000047</v>
          </cell>
          <cell r="D115">
            <v>11318.592872999998</v>
          </cell>
        </row>
        <row r="116">
          <cell r="A116" t="str">
            <v>13 05</v>
          </cell>
          <cell r="B116">
            <v>47.409006999999995</v>
          </cell>
          <cell r="C116">
            <v>47.409006999999995</v>
          </cell>
          <cell r="D116">
            <v>60.493304000000009</v>
          </cell>
        </row>
        <row r="117">
          <cell r="A117" t="str">
            <v>13 06</v>
          </cell>
          <cell r="B117">
            <v>501.91349999999994</v>
          </cell>
          <cell r="C117">
            <v>501.91349999999994</v>
          </cell>
          <cell r="D117">
            <v>643.89837</v>
          </cell>
        </row>
        <row r="118">
          <cell r="A118" t="str">
            <v>13 07</v>
          </cell>
          <cell r="B118">
            <v>368.93446399999999</v>
          </cell>
          <cell r="C118">
            <v>368.93446399999999</v>
          </cell>
          <cell r="D118">
            <v>407.72070399999996</v>
          </cell>
        </row>
        <row r="119">
          <cell r="A119" t="str">
            <v>13 08</v>
          </cell>
          <cell r="B119">
            <v>121.843766</v>
          </cell>
          <cell r="C119">
            <v>121.843766</v>
          </cell>
          <cell r="D119">
            <v>112.70156</v>
          </cell>
        </row>
        <row r="120">
          <cell r="A120" t="str">
            <v>13 09</v>
          </cell>
          <cell r="B120">
            <v>241.22879999999998</v>
          </cell>
          <cell r="C120">
            <v>203.72879999999998</v>
          </cell>
          <cell r="D120">
            <v>277.3766</v>
          </cell>
        </row>
        <row r="121">
          <cell r="A121" t="str">
            <v>13 10</v>
          </cell>
          <cell r="B121">
            <v>479.047214</v>
          </cell>
          <cell r="C121">
            <v>479.047214</v>
          </cell>
          <cell r="D121">
            <v>578.52243999999996</v>
          </cell>
        </row>
        <row r="122">
          <cell r="A122" t="str">
            <v>13 11</v>
          </cell>
          <cell r="B122">
            <v>66.055450000000008</v>
          </cell>
          <cell r="C122">
            <v>66.055450000000008</v>
          </cell>
          <cell r="D122">
            <v>133.40132500000004</v>
          </cell>
        </row>
        <row r="123">
          <cell r="A123" t="str">
            <v>13 13</v>
          </cell>
          <cell r="B123">
            <v>141.52000000000001</v>
          </cell>
          <cell r="C123">
            <v>141.52000000000001</v>
          </cell>
          <cell r="D123">
            <v>191.77354499999998</v>
          </cell>
        </row>
        <row r="124">
          <cell r="A124" t="str">
            <v>13 14</v>
          </cell>
          <cell r="B124">
            <v>6.5578189999999994</v>
          </cell>
          <cell r="C124">
            <v>6.5578189999999994</v>
          </cell>
          <cell r="D124">
            <v>7.1350999999999996</v>
          </cell>
        </row>
        <row r="125">
          <cell r="A125" t="str">
            <v>13 15</v>
          </cell>
          <cell r="B125">
            <v>273.60895000000005</v>
          </cell>
          <cell r="C125">
            <v>273.60895000000005</v>
          </cell>
          <cell r="D125">
            <v>357.96050000000002</v>
          </cell>
        </row>
        <row r="126">
          <cell r="A126" t="str">
            <v>13 16</v>
          </cell>
          <cell r="B126">
            <v>418.67194900000004</v>
          </cell>
          <cell r="C126">
            <v>418.67194900000004</v>
          </cell>
          <cell r="D126">
            <v>294.66708900000003</v>
          </cell>
        </row>
        <row r="127">
          <cell r="A127" t="str">
            <v>13 17</v>
          </cell>
          <cell r="B127">
            <v>14.3969</v>
          </cell>
          <cell r="C127">
            <v>14.3969</v>
          </cell>
          <cell r="D127">
            <v>45.473399999999998</v>
          </cell>
        </row>
        <row r="128">
          <cell r="A128" t="str">
            <v>13 18</v>
          </cell>
          <cell r="D128">
            <v>6</v>
          </cell>
        </row>
        <row r="129">
          <cell r="A129" t="str">
            <v>13 19</v>
          </cell>
          <cell r="B129">
            <v>35.022699999999993</v>
          </cell>
          <cell r="C129">
            <v>35.022699999999993</v>
          </cell>
          <cell r="D129">
            <v>58.730899999999998</v>
          </cell>
        </row>
        <row r="130">
          <cell r="A130" t="str">
            <v>13 21</v>
          </cell>
          <cell r="B130">
            <v>1.4</v>
          </cell>
          <cell r="C130">
            <v>1.4</v>
          </cell>
          <cell r="D130">
            <v>2.8</v>
          </cell>
        </row>
        <row r="131">
          <cell r="A131" t="str">
            <v>13 22</v>
          </cell>
          <cell r="B131">
            <v>0.34800000000000003</v>
          </cell>
          <cell r="C131">
            <v>0.34800000000000003</v>
          </cell>
          <cell r="D131">
            <v>1.7509999999999999</v>
          </cell>
        </row>
        <row r="132">
          <cell r="A132" t="str">
            <v>13 23</v>
          </cell>
          <cell r="B132">
            <v>0.45</v>
          </cell>
          <cell r="C132">
            <v>0.45</v>
          </cell>
          <cell r="D132">
            <v>0.45</v>
          </cell>
        </row>
        <row r="133">
          <cell r="A133" t="str">
            <v>13 29</v>
          </cell>
          <cell r="B133">
            <v>5</v>
          </cell>
          <cell r="C133">
            <v>5</v>
          </cell>
          <cell r="D133">
            <v>5</v>
          </cell>
        </row>
        <row r="134">
          <cell r="A134" t="str">
            <v>13 31</v>
          </cell>
          <cell r="B134">
            <v>21.952400000000001</v>
          </cell>
          <cell r="C134">
            <v>21.952400000000001</v>
          </cell>
          <cell r="D134">
            <v>22.032400000000003</v>
          </cell>
        </row>
        <row r="135">
          <cell r="A135" t="str">
            <v>13 32</v>
          </cell>
          <cell r="B135">
            <v>131.73872800000001</v>
          </cell>
          <cell r="C135">
            <v>131.73872800000001</v>
          </cell>
          <cell r="D135">
            <v>92.6477</v>
          </cell>
        </row>
        <row r="136">
          <cell r="A136" t="str">
            <v>13 33</v>
          </cell>
          <cell r="B136">
            <v>508.18414200000001</v>
          </cell>
          <cell r="C136">
            <v>508.18414200000001</v>
          </cell>
          <cell r="D136">
            <v>635.32089999999994</v>
          </cell>
        </row>
        <row r="137">
          <cell r="A137" t="str">
            <v>13 34</v>
          </cell>
          <cell r="B137">
            <v>347.65800000000002</v>
          </cell>
          <cell r="C137">
            <v>347.65800000000002</v>
          </cell>
          <cell r="D137">
            <v>502.83139999999997</v>
          </cell>
        </row>
        <row r="138">
          <cell r="A138" t="str">
            <v>13 35</v>
          </cell>
          <cell r="B138">
            <v>13.519130000000001</v>
          </cell>
          <cell r="C138">
            <v>13.519130000000001</v>
          </cell>
        </row>
        <row r="139">
          <cell r="A139" t="str">
            <v>14 01</v>
          </cell>
          <cell r="B139">
            <v>1607.1464999999996</v>
          </cell>
          <cell r="C139">
            <v>1466.3589230000011</v>
          </cell>
          <cell r="D139">
            <v>1717.6870589999994</v>
          </cell>
        </row>
        <row r="140">
          <cell r="A140" t="str">
            <v>14 02</v>
          </cell>
          <cell r="B140">
            <v>614.01995699999998</v>
          </cell>
          <cell r="C140">
            <v>664.01995699999998</v>
          </cell>
          <cell r="D140">
            <v>837.22451899999999</v>
          </cell>
        </row>
        <row r="141">
          <cell r="A141" t="str">
            <v>14 05</v>
          </cell>
          <cell r="B141">
            <v>24.065780000000004</v>
          </cell>
          <cell r="C141">
            <v>24.030810000000002</v>
          </cell>
          <cell r="D141">
            <v>21.432307000000002</v>
          </cell>
        </row>
        <row r="142">
          <cell r="A142" t="str">
            <v>14 06</v>
          </cell>
          <cell r="B142">
            <v>8.2249819999999989</v>
          </cell>
          <cell r="C142">
            <v>8.2249819999999989</v>
          </cell>
          <cell r="D142">
            <v>6.8873270000000009</v>
          </cell>
        </row>
        <row r="143">
          <cell r="A143" t="str">
            <v>14 07</v>
          </cell>
          <cell r="B143">
            <v>1.6574249999999999</v>
          </cell>
          <cell r="C143">
            <v>1.6574249999999999</v>
          </cell>
          <cell r="D143">
            <v>1.4005079999999999</v>
          </cell>
        </row>
        <row r="144">
          <cell r="A144" t="str">
            <v>14 08</v>
          </cell>
          <cell r="B144">
            <v>4.3026450000000001</v>
          </cell>
          <cell r="C144">
            <v>4.3026450000000001</v>
          </cell>
          <cell r="D144">
            <v>3.6031370000000003</v>
          </cell>
        </row>
        <row r="145">
          <cell r="A145" t="str">
            <v>14 09</v>
          </cell>
          <cell r="B145">
            <v>1.230677</v>
          </cell>
          <cell r="C145">
            <v>1.230677</v>
          </cell>
          <cell r="D145">
            <v>1.2985930000000001</v>
          </cell>
        </row>
        <row r="146">
          <cell r="A146" t="str">
            <v>14 10</v>
          </cell>
          <cell r="B146">
            <v>4.5713770000000009</v>
          </cell>
          <cell r="C146">
            <v>4.5713770000000009</v>
          </cell>
          <cell r="D146">
            <v>6.7313659999999977</v>
          </cell>
        </row>
        <row r="147">
          <cell r="A147" t="str">
            <v>14 11</v>
          </cell>
          <cell r="B147">
            <v>3.1582409999999994</v>
          </cell>
          <cell r="C147">
            <v>3.1582409999999994</v>
          </cell>
          <cell r="D147">
            <v>3.3405889999999996</v>
          </cell>
        </row>
        <row r="148">
          <cell r="A148" t="str">
            <v>14 13</v>
          </cell>
          <cell r="B148">
            <v>134.44036400000002</v>
          </cell>
          <cell r="C148">
            <v>134.170062</v>
          </cell>
          <cell r="D148">
            <v>149.44240500000001</v>
          </cell>
        </row>
        <row r="149">
          <cell r="A149" t="str">
            <v>14 14</v>
          </cell>
          <cell r="B149">
            <v>87.886338000000009</v>
          </cell>
          <cell r="C149">
            <v>87.852598</v>
          </cell>
          <cell r="D149">
            <v>101.12915800000003</v>
          </cell>
        </row>
        <row r="150">
          <cell r="A150" t="str">
            <v>14 15</v>
          </cell>
          <cell r="B150">
            <v>195.74286199999997</v>
          </cell>
          <cell r="C150">
            <v>195.74286199999997</v>
          </cell>
          <cell r="D150">
            <v>229.31976599999996</v>
          </cell>
        </row>
        <row r="151">
          <cell r="A151" t="str">
            <v>14 16</v>
          </cell>
          <cell r="B151">
            <v>60.643051999999997</v>
          </cell>
          <cell r="C151">
            <v>60.512656</v>
          </cell>
          <cell r="D151">
            <v>51.626582999999982</v>
          </cell>
        </row>
        <row r="152">
          <cell r="A152" t="str">
            <v>14 19</v>
          </cell>
          <cell r="B152">
            <v>68.613359000000017</v>
          </cell>
          <cell r="C152">
            <v>68.587359000000006</v>
          </cell>
          <cell r="D152">
            <v>69.912052000000003</v>
          </cell>
        </row>
        <row r="153">
          <cell r="A153" t="str">
            <v>14 21</v>
          </cell>
          <cell r="B153">
            <v>28.115998999999999</v>
          </cell>
          <cell r="C153">
            <v>28.115998999999999</v>
          </cell>
          <cell r="D153">
            <v>28.415998999999999</v>
          </cell>
        </row>
        <row r="154">
          <cell r="A154" t="str">
            <v>14 22</v>
          </cell>
          <cell r="B154">
            <v>11.282480999999997</v>
          </cell>
          <cell r="C154">
            <v>11.282480999999997</v>
          </cell>
          <cell r="D154">
            <v>7.620336</v>
          </cell>
        </row>
        <row r="155">
          <cell r="A155" t="str">
            <v>14 23</v>
          </cell>
          <cell r="B155">
            <v>62.371501000000002</v>
          </cell>
          <cell r="C155">
            <v>43.654485999999999</v>
          </cell>
          <cell r="D155">
            <v>47.724312000000005</v>
          </cell>
        </row>
        <row r="156">
          <cell r="A156" t="str">
            <v>14 24</v>
          </cell>
          <cell r="D156">
            <v>7.1228000000000007</v>
          </cell>
        </row>
        <row r="157">
          <cell r="A157" t="str">
            <v>14 25</v>
          </cell>
          <cell r="B157">
            <v>13.007099999999999</v>
          </cell>
          <cell r="C157">
            <v>13.007099999999999</v>
          </cell>
          <cell r="D157">
            <v>14.057099999999998</v>
          </cell>
        </row>
        <row r="158">
          <cell r="A158" t="str">
            <v>14 30</v>
          </cell>
          <cell r="B158">
            <v>11.580662000000002</v>
          </cell>
          <cell r="C158">
            <v>11.580662000000002</v>
          </cell>
          <cell r="D158">
            <v>22.961705000000002</v>
          </cell>
        </row>
        <row r="159">
          <cell r="A159" t="str">
            <v>14 31</v>
          </cell>
          <cell r="B159">
            <v>2.2321299999999997</v>
          </cell>
          <cell r="C159">
            <v>2.2321299999999997</v>
          </cell>
          <cell r="D159">
            <v>3.7667500000000005</v>
          </cell>
        </row>
        <row r="160">
          <cell r="A160" t="str">
            <v>14 33</v>
          </cell>
          <cell r="B160">
            <v>22.413068000000003</v>
          </cell>
          <cell r="C160">
            <v>22.413068000000003</v>
          </cell>
          <cell r="D160">
            <v>27.853331000000008</v>
          </cell>
        </row>
        <row r="161">
          <cell r="A161" t="str">
            <v>14 34</v>
          </cell>
          <cell r="D161">
            <v>20.573779999999999</v>
          </cell>
        </row>
        <row r="162">
          <cell r="A162" t="str">
            <v>14 35</v>
          </cell>
          <cell r="B162">
            <v>114.84</v>
          </cell>
          <cell r="C162">
            <v>114.84</v>
          </cell>
          <cell r="D162">
            <v>55.685824000000004</v>
          </cell>
        </row>
        <row r="163">
          <cell r="A163" t="str">
            <v>14 36</v>
          </cell>
          <cell r="B163">
            <v>448</v>
          </cell>
          <cell r="C163">
            <v>448</v>
          </cell>
          <cell r="D163">
            <v>407.86280299999999</v>
          </cell>
        </row>
        <row r="164">
          <cell r="A164" t="str">
            <v>15 01</v>
          </cell>
          <cell r="B164">
            <v>1403.8467229999999</v>
          </cell>
          <cell r="C164">
            <v>1345.4959550000001</v>
          </cell>
          <cell r="D164">
            <v>1350.3875000000003</v>
          </cell>
        </row>
        <row r="165">
          <cell r="A165" t="str">
            <v>15 02</v>
          </cell>
          <cell r="B165">
            <v>1503.1847769999999</v>
          </cell>
          <cell r="C165">
            <v>1989.584777</v>
          </cell>
          <cell r="D165">
            <v>1739.584777</v>
          </cell>
        </row>
        <row r="166">
          <cell r="A166" t="str">
            <v>15 05</v>
          </cell>
          <cell r="B166">
            <v>28.089992000000002</v>
          </cell>
          <cell r="C166">
            <v>28.089992000000002</v>
          </cell>
          <cell r="D166">
            <v>31.553636000000001</v>
          </cell>
        </row>
        <row r="167">
          <cell r="A167" t="str">
            <v>15 06</v>
          </cell>
          <cell r="B167">
            <v>14.505720999999999</v>
          </cell>
          <cell r="C167">
            <v>12.904712</v>
          </cell>
          <cell r="D167">
            <v>3.9409070000000002</v>
          </cell>
        </row>
        <row r="168">
          <cell r="A168" t="str">
            <v>15 07</v>
          </cell>
          <cell r="B168">
            <v>4.4999889999999994</v>
          </cell>
          <cell r="C168">
            <v>4.4999889999999994</v>
          </cell>
          <cell r="D168">
            <v>9.8817179999999993</v>
          </cell>
        </row>
        <row r="169">
          <cell r="A169" t="str">
            <v>15 08</v>
          </cell>
          <cell r="B169">
            <v>2.3003439999999999</v>
          </cell>
          <cell r="C169">
            <v>2.3003439999999999</v>
          </cell>
          <cell r="D169">
            <v>2.2961450000000001</v>
          </cell>
        </row>
        <row r="170">
          <cell r="A170" t="str">
            <v>15 09</v>
          </cell>
          <cell r="B170">
            <v>0.30687999999999999</v>
          </cell>
          <cell r="C170">
            <v>0.30687999999999999</v>
          </cell>
          <cell r="D170">
            <v>0.39177800000000002</v>
          </cell>
        </row>
        <row r="171">
          <cell r="A171" t="str">
            <v>15 10</v>
          </cell>
          <cell r="B171">
            <v>33.046655000000001</v>
          </cell>
          <cell r="C171">
            <v>33.046655000000001</v>
          </cell>
          <cell r="D171">
            <v>39.645569000000002</v>
          </cell>
        </row>
        <row r="172">
          <cell r="A172" t="str">
            <v>15 11</v>
          </cell>
          <cell r="B172">
            <v>1.509916</v>
          </cell>
          <cell r="C172">
            <v>1.509916</v>
          </cell>
          <cell r="D172">
            <v>5.1903520000000007</v>
          </cell>
        </row>
        <row r="173">
          <cell r="A173" t="str">
            <v>15 13</v>
          </cell>
          <cell r="B173">
            <v>53.651700999999996</v>
          </cell>
          <cell r="C173">
            <v>53.651700999999996</v>
          </cell>
          <cell r="D173">
            <v>56.797543999999995</v>
          </cell>
        </row>
        <row r="174">
          <cell r="A174" t="str">
            <v>15 14</v>
          </cell>
          <cell r="B174">
            <v>80.625181000000012</v>
          </cell>
          <cell r="C174">
            <v>80.625181000000012</v>
          </cell>
          <cell r="D174">
            <v>115.39925099999999</v>
          </cell>
        </row>
        <row r="175">
          <cell r="A175" t="str">
            <v>15 15</v>
          </cell>
          <cell r="B175">
            <v>143.81466499999999</v>
          </cell>
          <cell r="C175">
            <v>142.04309699999999</v>
          </cell>
          <cell r="D175">
            <v>487.40415000000002</v>
          </cell>
        </row>
        <row r="176">
          <cell r="A176" t="str">
            <v>15 16</v>
          </cell>
          <cell r="B176">
            <v>47.432142999999996</v>
          </cell>
          <cell r="C176">
            <v>47.432142999999996</v>
          </cell>
          <cell r="D176">
            <v>56.961827999999997</v>
          </cell>
        </row>
        <row r="177">
          <cell r="A177" t="str">
            <v>15 19</v>
          </cell>
          <cell r="B177">
            <v>43.755646999999996</v>
          </cell>
          <cell r="C177">
            <v>41.729564999999994</v>
          </cell>
          <cell r="D177">
            <v>54.154562999999996</v>
          </cell>
        </row>
        <row r="178">
          <cell r="A178" t="str">
            <v>15 21</v>
          </cell>
          <cell r="B178">
            <v>10.695199000000001</v>
          </cell>
          <cell r="C178">
            <v>10.695199000000001</v>
          </cell>
          <cell r="D178">
            <v>10.050000000000001</v>
          </cell>
        </row>
        <row r="179">
          <cell r="A179" t="str">
            <v>15 22</v>
          </cell>
          <cell r="B179">
            <v>7.214529999999999</v>
          </cell>
          <cell r="C179">
            <v>7.214529999999999</v>
          </cell>
          <cell r="D179">
            <v>7.1223000000000001</v>
          </cell>
        </row>
        <row r="180">
          <cell r="A180" t="str">
            <v>15 24</v>
          </cell>
          <cell r="D180">
            <v>171.1</v>
          </cell>
        </row>
        <row r="181">
          <cell r="A181" t="str">
            <v>15 30</v>
          </cell>
          <cell r="B181">
            <v>9.551437</v>
          </cell>
          <cell r="C181">
            <v>9.551437</v>
          </cell>
          <cell r="D181">
            <v>2.8194999999999997</v>
          </cell>
        </row>
        <row r="182">
          <cell r="A182" t="str">
            <v>15 31</v>
          </cell>
          <cell r="B182">
            <v>1307.7</v>
          </cell>
          <cell r="C182">
            <v>1402.449427</v>
          </cell>
          <cell r="D182">
            <v>1136.8097150000001</v>
          </cell>
        </row>
        <row r="183">
          <cell r="A183" t="str">
            <v>15 33</v>
          </cell>
          <cell r="B183">
            <v>49.607399999999998</v>
          </cell>
          <cell r="C183">
            <v>49.607399999999998</v>
          </cell>
          <cell r="D183">
            <v>45.2074</v>
          </cell>
        </row>
        <row r="184">
          <cell r="A184" t="str">
            <v>15 34</v>
          </cell>
          <cell r="B184">
            <v>10.050000000000001</v>
          </cell>
          <cell r="C184">
            <v>10.050000000000001</v>
          </cell>
          <cell r="D184">
            <v>10.050000000000001</v>
          </cell>
        </row>
        <row r="185">
          <cell r="A185" t="str">
            <v>16 01</v>
          </cell>
          <cell r="B185">
            <v>6728.935094999998</v>
          </cell>
          <cell r="C185">
            <v>6222.0070559999967</v>
          </cell>
          <cell r="D185">
            <v>6750.565292000003</v>
          </cell>
        </row>
        <row r="186">
          <cell r="A186" t="str">
            <v>16 02</v>
          </cell>
          <cell r="B186">
            <v>142.69999999999999</v>
          </cell>
          <cell r="C186">
            <v>142.69999999999999</v>
          </cell>
          <cell r="D186">
            <v>240.755</v>
          </cell>
        </row>
        <row r="187">
          <cell r="A187" t="str">
            <v>16 04</v>
          </cell>
          <cell r="B187">
            <v>30</v>
          </cell>
          <cell r="C187">
            <v>25.37641</v>
          </cell>
          <cell r="D187">
            <v>1050</v>
          </cell>
        </row>
        <row r="188">
          <cell r="A188" t="str">
            <v>16 05</v>
          </cell>
          <cell r="B188">
            <v>182.442971</v>
          </cell>
          <cell r="C188">
            <v>210.93302999999997</v>
          </cell>
          <cell r="D188">
            <v>133.46132500000002</v>
          </cell>
        </row>
        <row r="189">
          <cell r="A189" t="str">
            <v>16 06</v>
          </cell>
          <cell r="B189">
            <v>332.43146300000018</v>
          </cell>
          <cell r="C189">
            <v>314.21322700000002</v>
          </cell>
          <cell r="D189">
            <v>133.10243599999998</v>
          </cell>
        </row>
        <row r="190">
          <cell r="A190" t="str">
            <v>16 07</v>
          </cell>
          <cell r="B190">
            <v>121.48235799999999</v>
          </cell>
          <cell r="C190">
            <v>119.87225299999999</v>
          </cell>
          <cell r="D190">
            <v>128.17756999999997</v>
          </cell>
        </row>
        <row r="191">
          <cell r="A191" t="str">
            <v>16 08</v>
          </cell>
          <cell r="B191">
            <v>75.229141999999982</v>
          </cell>
          <cell r="C191">
            <v>71.273231999999993</v>
          </cell>
          <cell r="D191">
            <v>43.874881000000009</v>
          </cell>
        </row>
        <row r="192">
          <cell r="A192" t="str">
            <v>16 09</v>
          </cell>
          <cell r="B192">
            <v>448.381193</v>
          </cell>
          <cell r="C192">
            <v>433.91739699999999</v>
          </cell>
          <cell r="D192">
            <v>466.92734800000005</v>
          </cell>
        </row>
        <row r="193">
          <cell r="A193" t="str">
            <v>16 10</v>
          </cell>
          <cell r="B193">
            <v>180.77485099999998</v>
          </cell>
          <cell r="C193">
            <v>170.90609000000003</v>
          </cell>
          <cell r="D193">
            <v>246.90265200000002</v>
          </cell>
        </row>
        <row r="194">
          <cell r="A194" t="str">
            <v>16 11</v>
          </cell>
          <cell r="B194">
            <v>57.112961999999982</v>
          </cell>
          <cell r="C194">
            <v>55.667315999999985</v>
          </cell>
          <cell r="D194">
            <v>96.641894999999991</v>
          </cell>
        </row>
        <row r="195">
          <cell r="A195" t="str">
            <v>16 13</v>
          </cell>
          <cell r="B195">
            <v>2550.382893</v>
          </cell>
          <cell r="C195">
            <v>2429.633026</v>
          </cell>
          <cell r="D195">
            <v>2521.5713640000004</v>
          </cell>
        </row>
        <row r="196">
          <cell r="A196" t="str">
            <v>16 14</v>
          </cell>
          <cell r="B196">
            <v>320.80616600000002</v>
          </cell>
          <cell r="C196">
            <v>311.53419600000001</v>
          </cell>
          <cell r="D196">
            <v>389.26816299999996</v>
          </cell>
        </row>
        <row r="197">
          <cell r="A197" t="str">
            <v>16 15</v>
          </cell>
          <cell r="B197">
            <v>1951.103787</v>
          </cell>
          <cell r="C197">
            <v>1875.6532960000002</v>
          </cell>
          <cell r="D197">
            <v>2028.5553999999997</v>
          </cell>
        </row>
        <row r="198">
          <cell r="A198" t="str">
            <v>16 16</v>
          </cell>
          <cell r="B198">
            <v>478.50489200000004</v>
          </cell>
          <cell r="C198">
            <v>466.159785</v>
          </cell>
          <cell r="D198">
            <v>510.73614100000003</v>
          </cell>
        </row>
        <row r="199">
          <cell r="A199" t="str">
            <v>16 17</v>
          </cell>
          <cell r="B199">
            <v>2</v>
          </cell>
          <cell r="C199">
            <v>2</v>
          </cell>
          <cell r="D199">
            <v>3.62</v>
          </cell>
        </row>
        <row r="200">
          <cell r="A200" t="str">
            <v>16 19</v>
          </cell>
          <cell r="B200">
            <v>613.07975700000009</v>
          </cell>
          <cell r="C200">
            <v>570.58735899999999</v>
          </cell>
          <cell r="D200">
            <v>547.319613</v>
          </cell>
        </row>
        <row r="201">
          <cell r="A201" t="str">
            <v>16 21</v>
          </cell>
          <cell r="B201">
            <v>67.396041999999994</v>
          </cell>
          <cell r="C201">
            <v>63.826597000000007</v>
          </cell>
          <cell r="D201">
            <v>66.969605000000001</v>
          </cell>
        </row>
        <row r="202">
          <cell r="A202" t="str">
            <v>16 22</v>
          </cell>
          <cell r="B202">
            <v>75.083291000000003</v>
          </cell>
          <cell r="C202">
            <v>72.222408999999985</v>
          </cell>
          <cell r="D202">
            <v>90.697350999999983</v>
          </cell>
        </row>
        <row r="203">
          <cell r="A203" t="str">
            <v>16 23</v>
          </cell>
          <cell r="B203">
            <v>78.672370000000001</v>
          </cell>
          <cell r="C203">
            <v>78.609916999999996</v>
          </cell>
          <cell r="D203">
            <v>137.89491699999999</v>
          </cell>
        </row>
        <row r="204">
          <cell r="A204" t="str">
            <v>16 24</v>
          </cell>
          <cell r="D204">
            <v>3.6</v>
          </cell>
        </row>
        <row r="205">
          <cell r="A205" t="str">
            <v>16 25</v>
          </cell>
          <cell r="B205">
            <v>16</v>
          </cell>
          <cell r="C205">
            <v>16</v>
          </cell>
          <cell r="D205">
            <v>32.898251000000002</v>
          </cell>
        </row>
        <row r="206">
          <cell r="A206" t="str">
            <v>16 27</v>
          </cell>
          <cell r="B206">
            <v>51.445</v>
          </cell>
          <cell r="C206">
            <v>51.445</v>
          </cell>
          <cell r="D206">
            <v>71.444999999999993</v>
          </cell>
        </row>
        <row r="207">
          <cell r="A207" t="str">
            <v>16 30</v>
          </cell>
          <cell r="B207">
            <v>5.9772959999999999</v>
          </cell>
          <cell r="C207">
            <v>3.997296</v>
          </cell>
          <cell r="D207">
            <v>46.238596000000001</v>
          </cell>
        </row>
        <row r="208">
          <cell r="A208" t="str">
            <v>16 31</v>
          </cell>
          <cell r="B208">
            <v>6.4580000000000002</v>
          </cell>
          <cell r="C208">
            <v>6.4427580000000004</v>
          </cell>
          <cell r="D208">
            <v>10.048757</v>
          </cell>
        </row>
        <row r="209">
          <cell r="A209" t="str">
            <v>16 33</v>
          </cell>
          <cell r="B209">
            <v>848.17036900000016</v>
          </cell>
          <cell r="C209">
            <v>446.27153000000015</v>
          </cell>
          <cell r="D209">
            <v>682.71399199999973</v>
          </cell>
        </row>
        <row r="210">
          <cell r="A210" t="str">
            <v>16 34</v>
          </cell>
          <cell r="B210">
            <v>3410.4797680000001</v>
          </cell>
          <cell r="C210">
            <v>7333.7773849999994</v>
          </cell>
          <cell r="D210">
            <v>7126.8124930000004</v>
          </cell>
        </row>
        <row r="211">
          <cell r="A211" t="str">
            <v>16 35</v>
          </cell>
          <cell r="B211">
            <v>69.525999999999996</v>
          </cell>
          <cell r="C211">
            <v>55.241523999999998</v>
          </cell>
          <cell r="D211">
            <v>49.929288999999997</v>
          </cell>
        </row>
        <row r="212">
          <cell r="A212" t="str">
            <v>16 36</v>
          </cell>
          <cell r="B212">
            <v>10787.132534</v>
          </cell>
          <cell r="C212">
            <v>17188.040110999998</v>
          </cell>
          <cell r="D212">
            <v>13684.916050999998</v>
          </cell>
        </row>
        <row r="213">
          <cell r="A213" t="str">
            <v>16 38</v>
          </cell>
          <cell r="B213">
            <v>170.6</v>
          </cell>
          <cell r="C213">
            <v>326.3</v>
          </cell>
          <cell r="D213">
            <v>2615.8000000000002</v>
          </cell>
        </row>
        <row r="214">
          <cell r="A214" t="str">
            <v>17 01</v>
          </cell>
          <cell r="B214">
            <v>7578.5088000000105</v>
          </cell>
          <cell r="C214">
            <v>6741.2595599999995</v>
          </cell>
          <cell r="D214">
            <v>9849.0721459999877</v>
          </cell>
        </row>
        <row r="215">
          <cell r="A215" t="str">
            <v>17 05</v>
          </cell>
          <cell r="B215">
            <v>294.43420600000007</v>
          </cell>
          <cell r="C215">
            <v>329.43420600000007</v>
          </cell>
          <cell r="D215">
            <v>350.5423790000001</v>
          </cell>
        </row>
        <row r="216">
          <cell r="A216" t="str">
            <v>17 06</v>
          </cell>
          <cell r="B216">
            <v>0.105</v>
          </cell>
          <cell r="C216">
            <v>0.105</v>
          </cell>
          <cell r="D216">
            <v>33.362266000000012</v>
          </cell>
        </row>
        <row r="217">
          <cell r="A217" t="str">
            <v>17 07</v>
          </cell>
          <cell r="B217">
            <v>4.5699999999999998E-2</v>
          </cell>
          <cell r="C217">
            <v>4.5699999999999998E-2</v>
          </cell>
          <cell r="D217">
            <v>42.094569000000007</v>
          </cell>
        </row>
        <row r="218">
          <cell r="A218" t="str">
            <v>17 08</v>
          </cell>
          <cell r="B218">
            <v>9.6199999999999994E-2</v>
          </cell>
          <cell r="C218">
            <v>9.6199999999999994E-2</v>
          </cell>
          <cell r="D218">
            <v>16.293568999999998</v>
          </cell>
        </row>
        <row r="219">
          <cell r="A219" t="str">
            <v>17 09</v>
          </cell>
          <cell r="B219">
            <v>8.3799999999999999E-2</v>
          </cell>
          <cell r="C219">
            <v>8.3799999999999999E-2</v>
          </cell>
          <cell r="D219">
            <v>1.179621</v>
          </cell>
        </row>
        <row r="220">
          <cell r="A220" t="str">
            <v>17 10</v>
          </cell>
          <cell r="B220">
            <v>0.4103</v>
          </cell>
          <cell r="C220">
            <v>0.4103</v>
          </cell>
          <cell r="D220">
            <v>35.95523699999999</v>
          </cell>
        </row>
        <row r="221">
          <cell r="A221" t="str">
            <v>17 11</v>
          </cell>
          <cell r="B221">
            <v>0.02</v>
          </cell>
          <cell r="C221">
            <v>0.02</v>
          </cell>
          <cell r="D221">
            <v>0.114193</v>
          </cell>
        </row>
        <row r="222">
          <cell r="A222" t="str">
            <v>17 13</v>
          </cell>
          <cell r="B222">
            <v>1999.2652010000004</v>
          </cell>
          <cell r="C222">
            <v>2010.1144410000004</v>
          </cell>
          <cell r="D222">
            <v>741.78395699999999</v>
          </cell>
        </row>
        <row r="223">
          <cell r="A223" t="str">
            <v>17 14</v>
          </cell>
          <cell r="D223">
            <v>79.331430000000054</v>
          </cell>
        </row>
        <row r="224">
          <cell r="A224" t="str">
            <v>17 15</v>
          </cell>
          <cell r="B224">
            <v>4.2057269999999995</v>
          </cell>
          <cell r="C224">
            <v>4.2057269999999995</v>
          </cell>
          <cell r="D224">
            <v>666.86086899999975</v>
          </cell>
        </row>
        <row r="225">
          <cell r="A225" t="str">
            <v>17 16</v>
          </cell>
          <cell r="B225">
            <v>1.573866</v>
          </cell>
          <cell r="C225">
            <v>1.573866</v>
          </cell>
          <cell r="D225">
            <v>71.516260000000017</v>
          </cell>
        </row>
        <row r="226">
          <cell r="A226" t="str">
            <v>17 18</v>
          </cell>
          <cell r="B226">
            <v>120</v>
          </cell>
          <cell r="C226">
            <v>120</v>
          </cell>
          <cell r="D226">
            <v>151.52780799999999</v>
          </cell>
        </row>
        <row r="227">
          <cell r="A227" t="str">
            <v>17 19</v>
          </cell>
          <cell r="B227">
            <v>0.45</v>
          </cell>
          <cell r="C227">
            <v>0.45</v>
          </cell>
          <cell r="D227">
            <v>93.827981999999992</v>
          </cell>
        </row>
        <row r="228">
          <cell r="A228" t="str">
            <v>17 21</v>
          </cell>
          <cell r="D228">
            <v>165</v>
          </cell>
        </row>
        <row r="229">
          <cell r="A229" t="str">
            <v>17 22</v>
          </cell>
          <cell r="B229">
            <v>1.51</v>
          </cell>
          <cell r="C229">
            <v>1.51</v>
          </cell>
          <cell r="D229">
            <v>8.2158920000000002</v>
          </cell>
        </row>
        <row r="230">
          <cell r="A230" t="str">
            <v>17 23</v>
          </cell>
          <cell r="D230">
            <v>5.9214799999999999</v>
          </cell>
        </row>
        <row r="231">
          <cell r="A231" t="str">
            <v>17 24</v>
          </cell>
          <cell r="D231">
            <v>0.77152900000000002</v>
          </cell>
        </row>
        <row r="232">
          <cell r="A232" t="str">
            <v>17 29</v>
          </cell>
          <cell r="D232">
            <v>8.3871690000000001</v>
          </cell>
        </row>
        <row r="233">
          <cell r="A233" t="str">
            <v>17 30</v>
          </cell>
          <cell r="B233">
            <v>0.1</v>
          </cell>
          <cell r="C233">
            <v>0.1</v>
          </cell>
        </row>
        <row r="234">
          <cell r="A234" t="str">
            <v>17 31</v>
          </cell>
          <cell r="D234">
            <v>3.7433350000000001</v>
          </cell>
        </row>
        <row r="235">
          <cell r="A235" t="str">
            <v>17 33</v>
          </cell>
          <cell r="B235">
            <v>99.4</v>
          </cell>
          <cell r="C235">
            <v>98.4</v>
          </cell>
          <cell r="D235">
            <v>190.25587400000001</v>
          </cell>
        </row>
        <row r="236">
          <cell r="A236" t="str">
            <v>17 34</v>
          </cell>
          <cell r="D236">
            <v>90</v>
          </cell>
        </row>
        <row r="237">
          <cell r="A237" t="str">
            <v>18 01</v>
          </cell>
          <cell r="B237">
            <v>1070.6072999999999</v>
          </cell>
          <cell r="C237">
            <v>1148.0690790000003</v>
          </cell>
          <cell r="D237">
            <v>1134.6289619999998</v>
          </cell>
        </row>
        <row r="238">
          <cell r="A238" t="str">
            <v>18 02</v>
          </cell>
          <cell r="B238">
            <v>32643.637902999999</v>
          </cell>
          <cell r="C238">
            <v>34143.637902999995</v>
          </cell>
          <cell r="D238">
            <v>41233.599987000001</v>
          </cell>
        </row>
        <row r="239">
          <cell r="A239" t="str">
            <v>18 05</v>
          </cell>
          <cell r="B239">
            <v>3.3053219999999999</v>
          </cell>
          <cell r="C239">
            <v>2.8870269999999998</v>
          </cell>
          <cell r="D239">
            <v>2.9134089999999997</v>
          </cell>
        </row>
        <row r="240">
          <cell r="A240" t="str">
            <v>18 06</v>
          </cell>
          <cell r="B240">
            <v>0.82435900000000006</v>
          </cell>
          <cell r="C240">
            <v>0.81484500000000004</v>
          </cell>
          <cell r="D240">
            <v>1.1642979999999998</v>
          </cell>
        </row>
        <row r="241">
          <cell r="A241" t="str">
            <v>18 07</v>
          </cell>
          <cell r="B241">
            <v>0.45124200000000003</v>
          </cell>
          <cell r="C241">
            <v>0.45124200000000003</v>
          </cell>
          <cell r="D241">
            <v>0.33855000000000002</v>
          </cell>
        </row>
        <row r="242">
          <cell r="A242" t="str">
            <v>18 08</v>
          </cell>
          <cell r="B242">
            <v>0.58387899999999993</v>
          </cell>
          <cell r="C242">
            <v>0.58387899999999993</v>
          </cell>
          <cell r="D242">
            <v>0.60017600000000004</v>
          </cell>
        </row>
        <row r="243">
          <cell r="A243" t="str">
            <v>18 09</v>
          </cell>
          <cell r="B243">
            <v>0.28912699999999997</v>
          </cell>
          <cell r="C243">
            <v>0.28912699999999997</v>
          </cell>
          <cell r="D243">
            <v>0.36720000000000003</v>
          </cell>
        </row>
        <row r="244">
          <cell r="A244" t="str">
            <v>18 10</v>
          </cell>
          <cell r="B244">
            <v>1.8184719999999999</v>
          </cell>
          <cell r="C244">
            <v>1.8184719999999999</v>
          </cell>
          <cell r="D244">
            <v>1.8899010000000001</v>
          </cell>
        </row>
        <row r="245">
          <cell r="A245" t="str">
            <v>18 11</v>
          </cell>
          <cell r="B245">
            <v>1.0575989999999997</v>
          </cell>
          <cell r="C245">
            <v>1.0575989999999997</v>
          </cell>
          <cell r="D245">
            <v>1.0323260000000001</v>
          </cell>
        </row>
        <row r="246">
          <cell r="A246" t="str">
            <v>18 13</v>
          </cell>
          <cell r="B246">
            <v>15.519092999999996</v>
          </cell>
          <cell r="C246">
            <v>15.01909</v>
          </cell>
          <cell r="D246">
            <v>19.339656000000002</v>
          </cell>
        </row>
        <row r="247">
          <cell r="A247" t="str">
            <v>18 14</v>
          </cell>
          <cell r="B247">
            <v>48.277243999999996</v>
          </cell>
          <cell r="C247">
            <v>48.277243999999996</v>
          </cell>
          <cell r="D247">
            <v>50.843601</v>
          </cell>
        </row>
        <row r="248">
          <cell r="A248" t="str">
            <v>18 15</v>
          </cell>
          <cell r="B248">
            <v>140.25766999999999</v>
          </cell>
          <cell r="C248">
            <v>139.14149899999998</v>
          </cell>
          <cell r="D248">
            <v>129.42749400000005</v>
          </cell>
        </row>
        <row r="249">
          <cell r="A249" t="str">
            <v>18 16</v>
          </cell>
          <cell r="B249">
            <v>6.9997089999999993</v>
          </cell>
          <cell r="C249">
            <v>5.9821070000000001</v>
          </cell>
          <cell r="D249">
            <v>7.8477920000000001</v>
          </cell>
        </row>
        <row r="250">
          <cell r="A250" t="str">
            <v>18 19</v>
          </cell>
          <cell r="B250">
            <v>14.534265</v>
          </cell>
          <cell r="C250">
            <v>14.423071</v>
          </cell>
          <cell r="D250">
            <v>25.168538000000002</v>
          </cell>
        </row>
        <row r="251">
          <cell r="A251" t="str">
            <v>18 21</v>
          </cell>
          <cell r="B251">
            <v>2.8045629999999999</v>
          </cell>
          <cell r="C251">
            <v>2.8045629999999999</v>
          </cell>
          <cell r="D251">
            <v>4.8345630000000002</v>
          </cell>
        </row>
        <row r="252">
          <cell r="A252" t="str">
            <v>18 22</v>
          </cell>
          <cell r="B252">
            <v>1.7160790000000001</v>
          </cell>
          <cell r="C252">
            <v>1.7160790000000001</v>
          </cell>
          <cell r="D252">
            <v>2.163726</v>
          </cell>
        </row>
        <row r="253">
          <cell r="A253" t="str">
            <v>18 23</v>
          </cell>
          <cell r="B253">
            <v>78.400000000000006</v>
          </cell>
          <cell r="C253">
            <v>78.400000000000006</v>
          </cell>
          <cell r="D253">
            <v>50.799999</v>
          </cell>
        </row>
        <row r="254">
          <cell r="A254" t="str">
            <v>18 24</v>
          </cell>
          <cell r="D254">
            <v>1.1870000000000001</v>
          </cell>
        </row>
        <row r="255">
          <cell r="A255" t="str">
            <v>18 29</v>
          </cell>
          <cell r="B255">
            <v>358.9</v>
          </cell>
          <cell r="C255">
            <v>355.31099999999998</v>
          </cell>
          <cell r="D255">
            <v>450</v>
          </cell>
        </row>
        <row r="256">
          <cell r="A256" t="str">
            <v>18 31</v>
          </cell>
          <cell r="B256">
            <v>2</v>
          </cell>
          <cell r="C256">
            <v>2</v>
          </cell>
          <cell r="D256">
            <v>0.97960000000000014</v>
          </cell>
        </row>
        <row r="257">
          <cell r="A257" t="str">
            <v>18 33</v>
          </cell>
          <cell r="B257">
            <v>0.76137699999999997</v>
          </cell>
          <cell r="C257">
            <v>15.761377000000001</v>
          </cell>
          <cell r="D257">
            <v>0.71</v>
          </cell>
        </row>
        <row r="258">
          <cell r="A258" t="str">
            <v>18 34</v>
          </cell>
          <cell r="B258">
            <v>0</v>
          </cell>
          <cell r="C258">
            <v>3</v>
          </cell>
        </row>
        <row r="259">
          <cell r="A259" t="str">
            <v>19 02</v>
          </cell>
          <cell r="B259">
            <v>6000</v>
          </cell>
          <cell r="C259">
            <v>6300</v>
          </cell>
          <cell r="D259">
            <v>6000</v>
          </cell>
        </row>
        <row r="260">
          <cell r="A260" t="str">
            <v>19 31</v>
          </cell>
          <cell r="B260">
            <v>184246.1</v>
          </cell>
          <cell r="C260">
            <v>183878.7</v>
          </cell>
          <cell r="D260">
            <v>220685.49353099999</v>
          </cell>
        </row>
        <row r="261">
          <cell r="A261" t="str">
            <v>2 01</v>
          </cell>
          <cell r="B261">
            <v>985.40745000000049</v>
          </cell>
          <cell r="C261">
            <v>908.39282100000037</v>
          </cell>
          <cell r="D261">
            <v>913.21798199999978</v>
          </cell>
        </row>
        <row r="262">
          <cell r="A262" t="str">
            <v>2 05</v>
          </cell>
          <cell r="B262">
            <v>21.937078</v>
          </cell>
          <cell r="C262">
            <v>21.437078</v>
          </cell>
          <cell r="D262">
            <v>19.662514000000002</v>
          </cell>
        </row>
        <row r="263">
          <cell r="A263" t="str">
            <v>2 06</v>
          </cell>
          <cell r="B263">
            <v>25.875709999999998</v>
          </cell>
          <cell r="C263">
            <v>25.375709999999998</v>
          </cell>
          <cell r="D263">
            <v>27.348374</v>
          </cell>
        </row>
        <row r="264">
          <cell r="A264" t="str">
            <v>2 07</v>
          </cell>
          <cell r="B264">
            <v>8.2627020000000009</v>
          </cell>
          <cell r="C264">
            <v>8.2627020000000009</v>
          </cell>
          <cell r="D264">
            <v>9.7712629999999994</v>
          </cell>
        </row>
        <row r="265">
          <cell r="A265" t="str">
            <v>2 08</v>
          </cell>
          <cell r="B265">
            <v>16.249048999999999</v>
          </cell>
          <cell r="C265">
            <v>14.749048999999999</v>
          </cell>
          <cell r="D265">
            <v>17.498340000000002</v>
          </cell>
        </row>
        <row r="266">
          <cell r="A266" t="str">
            <v>2 09</v>
          </cell>
          <cell r="B266">
            <v>9.4174829999999989</v>
          </cell>
          <cell r="C266">
            <v>8.9174829999999989</v>
          </cell>
          <cell r="D266">
            <v>9.8818739999999998</v>
          </cell>
        </row>
        <row r="267">
          <cell r="A267" t="str">
            <v>2 10</v>
          </cell>
          <cell r="B267">
            <v>41.035172000000003</v>
          </cell>
          <cell r="C267">
            <v>41.035172000000003</v>
          </cell>
          <cell r="D267">
            <v>48.425574000000005</v>
          </cell>
        </row>
        <row r="268">
          <cell r="A268" t="str">
            <v>2 11</v>
          </cell>
          <cell r="B268">
            <v>10.322825999999999</v>
          </cell>
          <cell r="C268">
            <v>9.331232</v>
          </cell>
          <cell r="D268">
            <v>9.4583309999999994</v>
          </cell>
        </row>
        <row r="269">
          <cell r="A269" t="str">
            <v>2 13</v>
          </cell>
          <cell r="B269">
            <v>63.001455000000007</v>
          </cell>
          <cell r="C269">
            <v>60.001455000000007</v>
          </cell>
          <cell r="D269">
            <v>88.978272999999987</v>
          </cell>
        </row>
        <row r="270">
          <cell r="A270" t="str">
            <v>2 14</v>
          </cell>
          <cell r="B270">
            <v>24.771421000000004</v>
          </cell>
          <cell r="C270">
            <v>23.877644000000004</v>
          </cell>
          <cell r="D270">
            <v>88.928582000000006</v>
          </cell>
        </row>
        <row r="271">
          <cell r="A271" t="str">
            <v>2 15</v>
          </cell>
          <cell r="B271">
            <v>174.70986299999998</v>
          </cell>
          <cell r="C271">
            <v>174.70986299999998</v>
          </cell>
          <cell r="D271">
            <v>234.68440799999993</v>
          </cell>
        </row>
        <row r="272">
          <cell r="A272" t="str">
            <v>2 16</v>
          </cell>
          <cell r="B272">
            <v>92.593706999999995</v>
          </cell>
          <cell r="C272">
            <v>92.593706999999995</v>
          </cell>
          <cell r="D272">
            <v>92.675185000000013</v>
          </cell>
        </row>
        <row r="273">
          <cell r="A273" t="str">
            <v>2 17</v>
          </cell>
          <cell r="B273">
            <v>0.23546500000000001</v>
          </cell>
          <cell r="C273">
            <v>0.23546500000000001</v>
          </cell>
          <cell r="D273">
            <v>0.15125</v>
          </cell>
        </row>
        <row r="274">
          <cell r="A274" t="str">
            <v>2 19</v>
          </cell>
          <cell r="B274">
            <v>154.57181499999999</v>
          </cell>
          <cell r="C274">
            <v>154.57181499999999</v>
          </cell>
          <cell r="D274">
            <v>186.69994399999999</v>
          </cell>
        </row>
        <row r="275">
          <cell r="A275" t="str">
            <v>2 21</v>
          </cell>
          <cell r="B275">
            <v>40.5</v>
          </cell>
          <cell r="C275">
            <v>40.5</v>
          </cell>
          <cell r="D275">
            <v>40.5</v>
          </cell>
        </row>
        <row r="276">
          <cell r="A276" t="str">
            <v>2 22</v>
          </cell>
          <cell r="B276">
            <v>11.063904000000001</v>
          </cell>
          <cell r="C276">
            <v>11.063904000000001</v>
          </cell>
          <cell r="D276">
            <v>13.408174000000002</v>
          </cell>
        </row>
        <row r="277">
          <cell r="A277" t="str">
            <v>2 23</v>
          </cell>
          <cell r="B277">
            <v>0.63</v>
          </cell>
          <cell r="C277">
            <v>0.63</v>
          </cell>
          <cell r="D277">
            <v>0.8</v>
          </cell>
        </row>
        <row r="278">
          <cell r="A278" t="str">
            <v>2 30</v>
          </cell>
          <cell r="D278">
            <v>4.7677999999999998E-2</v>
          </cell>
        </row>
        <row r="279">
          <cell r="A279" t="str">
            <v>2 31</v>
          </cell>
          <cell r="B279">
            <v>0.5</v>
          </cell>
          <cell r="C279">
            <v>0.5</v>
          </cell>
          <cell r="D279">
            <v>0.52</v>
          </cell>
        </row>
        <row r="280">
          <cell r="A280" t="str">
            <v>2 32</v>
          </cell>
          <cell r="B280">
            <v>10.534255</v>
          </cell>
          <cell r="C280">
            <v>10.534255</v>
          </cell>
        </row>
        <row r="281">
          <cell r="A281" t="str">
            <v>2 33</v>
          </cell>
          <cell r="B281">
            <v>80.165744999999973</v>
          </cell>
          <cell r="C281">
            <v>80.165744999999973</v>
          </cell>
          <cell r="D281">
            <v>36.203620000000008</v>
          </cell>
        </row>
        <row r="282">
          <cell r="A282" t="str">
            <v>2 34</v>
          </cell>
          <cell r="B282">
            <v>3</v>
          </cell>
          <cell r="C282">
            <v>3</v>
          </cell>
          <cell r="D282">
            <v>3</v>
          </cell>
        </row>
        <row r="283">
          <cell r="A283" t="str">
            <v>20 01</v>
          </cell>
          <cell r="B283">
            <v>2873.4093999999977</v>
          </cell>
          <cell r="C283">
            <v>2705.6374129999986</v>
          </cell>
          <cell r="D283">
            <v>3486.8685280000018</v>
          </cell>
        </row>
        <row r="284">
          <cell r="A284" t="str">
            <v>20 02</v>
          </cell>
          <cell r="B284">
            <v>26990.480987000003</v>
          </cell>
          <cell r="C284">
            <v>37119.431551000001</v>
          </cell>
          <cell r="D284">
            <v>53438.159802000002</v>
          </cell>
        </row>
        <row r="285">
          <cell r="A285" t="str">
            <v>20 05</v>
          </cell>
          <cell r="B285">
            <v>36.490290000000002</v>
          </cell>
          <cell r="C285">
            <v>36.490290000000002</v>
          </cell>
          <cell r="D285">
            <v>49.12234500000001</v>
          </cell>
        </row>
        <row r="286">
          <cell r="A286" t="str">
            <v>20 06</v>
          </cell>
          <cell r="B286">
            <v>22.455893000000003</v>
          </cell>
          <cell r="C286">
            <v>22.455893000000003</v>
          </cell>
          <cell r="D286">
            <v>20.525534</v>
          </cell>
        </row>
        <row r="287">
          <cell r="A287" t="str">
            <v>20 07</v>
          </cell>
          <cell r="B287">
            <v>6.7548919999999999</v>
          </cell>
          <cell r="C287">
            <v>6.7548919999999999</v>
          </cell>
          <cell r="D287">
            <v>7.848236</v>
          </cell>
        </row>
        <row r="288">
          <cell r="A288" t="str">
            <v>20 08</v>
          </cell>
          <cell r="B288">
            <v>4.8736350000000002</v>
          </cell>
          <cell r="C288">
            <v>4.8736350000000002</v>
          </cell>
          <cell r="D288">
            <v>6.2370550000000007</v>
          </cell>
        </row>
        <row r="289">
          <cell r="A289" t="str">
            <v>20 09</v>
          </cell>
          <cell r="B289">
            <v>851.06934999999999</v>
          </cell>
          <cell r="C289">
            <v>1942.56935</v>
          </cell>
          <cell r="D289">
            <v>2843.1921950000001</v>
          </cell>
        </row>
        <row r="290">
          <cell r="A290" t="str">
            <v>20 10</v>
          </cell>
          <cell r="B290">
            <v>34.150287999999996</v>
          </cell>
          <cell r="C290">
            <v>34.150287999999996</v>
          </cell>
          <cell r="D290">
            <v>37.611686000000006</v>
          </cell>
        </row>
        <row r="291">
          <cell r="A291" t="str">
            <v>20 11</v>
          </cell>
          <cell r="B291">
            <v>7.1118889999999997</v>
          </cell>
          <cell r="C291">
            <v>7.1118889999999997</v>
          </cell>
          <cell r="D291">
            <v>8.0957209999999993</v>
          </cell>
        </row>
        <row r="292">
          <cell r="A292" t="str">
            <v>20 12</v>
          </cell>
          <cell r="B292">
            <v>692.62885000000006</v>
          </cell>
          <cell r="C292">
            <v>2032.261084</v>
          </cell>
          <cell r="D292">
            <v>1575</v>
          </cell>
        </row>
        <row r="293">
          <cell r="A293" t="str">
            <v>20 13</v>
          </cell>
          <cell r="B293">
            <v>304.68086699999998</v>
          </cell>
          <cell r="C293">
            <v>419.780867</v>
          </cell>
          <cell r="D293">
            <v>683.07634600000006</v>
          </cell>
        </row>
        <row r="294">
          <cell r="A294" t="str">
            <v>20 14</v>
          </cell>
          <cell r="B294">
            <v>123.82595799999999</v>
          </cell>
          <cell r="C294">
            <v>123.82595799999999</v>
          </cell>
          <cell r="D294">
            <v>183.78578300000001</v>
          </cell>
        </row>
        <row r="295">
          <cell r="A295" t="str">
            <v>20 15</v>
          </cell>
          <cell r="B295">
            <v>503.34551399999998</v>
          </cell>
          <cell r="C295">
            <v>501.73470299999997</v>
          </cell>
          <cell r="D295">
            <v>825.162868</v>
          </cell>
        </row>
        <row r="296">
          <cell r="A296" t="str">
            <v>20 16</v>
          </cell>
          <cell r="B296">
            <v>97.033168000000018</v>
          </cell>
          <cell r="C296">
            <v>97.033168000000018</v>
          </cell>
          <cell r="D296">
            <v>125.88442500000002</v>
          </cell>
        </row>
        <row r="297">
          <cell r="A297" t="str">
            <v>20 19</v>
          </cell>
          <cell r="B297">
            <v>204.08102500000001</v>
          </cell>
          <cell r="C297">
            <v>204.08102500000001</v>
          </cell>
          <cell r="D297">
            <v>284.29280199999994</v>
          </cell>
        </row>
        <row r="298">
          <cell r="A298" t="str">
            <v>20 21</v>
          </cell>
          <cell r="B298">
            <v>30.959455999999999</v>
          </cell>
          <cell r="C298">
            <v>30.959455999999999</v>
          </cell>
          <cell r="D298">
            <v>48.698697000000003</v>
          </cell>
        </row>
        <row r="299">
          <cell r="A299" t="str">
            <v>20 22</v>
          </cell>
          <cell r="B299">
            <v>41.800491000000001</v>
          </cell>
          <cell r="C299">
            <v>41.800491000000001</v>
          </cell>
          <cell r="D299">
            <v>88.836747000000017</v>
          </cell>
        </row>
        <row r="300">
          <cell r="A300" t="str">
            <v>20 24</v>
          </cell>
          <cell r="D300">
            <v>21.950800000000001</v>
          </cell>
        </row>
        <row r="301">
          <cell r="A301" t="str">
            <v>20 25</v>
          </cell>
          <cell r="B301">
            <v>3</v>
          </cell>
          <cell r="C301">
            <v>3</v>
          </cell>
          <cell r="D301">
            <v>3</v>
          </cell>
        </row>
        <row r="302">
          <cell r="A302" t="str">
            <v>20 29</v>
          </cell>
          <cell r="B302">
            <v>489.773574</v>
          </cell>
          <cell r="C302">
            <v>489.773574</v>
          </cell>
          <cell r="D302">
            <v>489.773574</v>
          </cell>
        </row>
        <row r="303">
          <cell r="A303" t="str">
            <v>20 30</v>
          </cell>
          <cell r="B303">
            <v>9.1686359999999993</v>
          </cell>
          <cell r="C303">
            <v>9.1686359999999993</v>
          </cell>
          <cell r="D303">
            <v>17</v>
          </cell>
        </row>
        <row r="304">
          <cell r="A304" t="str">
            <v>20 31</v>
          </cell>
          <cell r="B304">
            <v>22.340199999999999</v>
          </cell>
          <cell r="C304">
            <v>22.340199999999999</v>
          </cell>
          <cell r="D304">
            <v>0.55400000000000005</v>
          </cell>
        </row>
        <row r="305">
          <cell r="A305" t="str">
            <v>20 33</v>
          </cell>
          <cell r="B305">
            <v>104.65193200000002</v>
          </cell>
          <cell r="C305">
            <v>104.65193200000002</v>
          </cell>
          <cell r="D305">
            <v>454.42307599999998</v>
          </cell>
        </row>
        <row r="306">
          <cell r="A306" t="str">
            <v>20 34</v>
          </cell>
          <cell r="B306">
            <v>14</v>
          </cell>
          <cell r="C306">
            <v>14</v>
          </cell>
          <cell r="D306">
            <v>150.6</v>
          </cell>
        </row>
        <row r="307">
          <cell r="A307" t="str">
            <v>20 35</v>
          </cell>
          <cell r="B307">
            <v>608.01260200000002</v>
          </cell>
          <cell r="C307">
            <v>608.01260200000002</v>
          </cell>
        </row>
        <row r="308">
          <cell r="A308" t="str">
            <v>20 36</v>
          </cell>
          <cell r="B308">
            <v>3506.8105030000002</v>
          </cell>
          <cell r="C308">
            <v>3506.8105030000002</v>
          </cell>
          <cell r="D308">
            <v>1249.8678850000001</v>
          </cell>
        </row>
        <row r="309">
          <cell r="A309" t="str">
            <v>21 01</v>
          </cell>
          <cell r="B309">
            <v>553.11145199999987</v>
          </cell>
          <cell r="C309">
            <v>531.62813099999994</v>
          </cell>
          <cell r="D309">
            <v>560.14122399999962</v>
          </cell>
        </row>
        <row r="310">
          <cell r="A310" t="str">
            <v>21 05</v>
          </cell>
          <cell r="B310">
            <v>10.201527000000002</v>
          </cell>
          <cell r="C310">
            <v>9.836348000000001</v>
          </cell>
          <cell r="D310">
            <v>18.277387000000001</v>
          </cell>
        </row>
        <row r="311">
          <cell r="A311" t="str">
            <v>21 06</v>
          </cell>
          <cell r="B311">
            <v>7.1456210000000011</v>
          </cell>
          <cell r="C311">
            <v>7.1456210000000011</v>
          </cell>
          <cell r="D311">
            <v>9.0234119999999987</v>
          </cell>
        </row>
        <row r="312">
          <cell r="A312" t="str">
            <v>21 07</v>
          </cell>
          <cell r="B312">
            <v>11.409497999999999</v>
          </cell>
          <cell r="C312">
            <v>11.409497999999999</v>
          </cell>
          <cell r="D312">
            <v>17.245529000000001</v>
          </cell>
        </row>
        <row r="313">
          <cell r="A313" t="str">
            <v>21 08</v>
          </cell>
          <cell r="B313">
            <v>16.859622999999999</v>
          </cell>
          <cell r="C313">
            <v>16.859622999999999</v>
          </cell>
          <cell r="D313">
            <v>29.057135000000002</v>
          </cell>
        </row>
        <row r="314">
          <cell r="A314" t="str">
            <v>21 09</v>
          </cell>
          <cell r="B314">
            <v>2.7932169999999994</v>
          </cell>
          <cell r="C314">
            <v>2.7932169999999994</v>
          </cell>
          <cell r="D314">
            <v>7.3468020000000003</v>
          </cell>
        </row>
        <row r="315">
          <cell r="A315" t="str">
            <v>21 10</v>
          </cell>
          <cell r="B315">
            <v>38.148480000000006</v>
          </cell>
          <cell r="C315">
            <v>32.833774999999996</v>
          </cell>
          <cell r="D315">
            <v>44.977231999999994</v>
          </cell>
        </row>
        <row r="316">
          <cell r="A316" t="str">
            <v>21 11</v>
          </cell>
          <cell r="B316">
            <v>10.835207</v>
          </cell>
          <cell r="C316">
            <v>10.835207</v>
          </cell>
          <cell r="D316">
            <v>11.570902</v>
          </cell>
        </row>
        <row r="317">
          <cell r="A317" t="str">
            <v>21 13</v>
          </cell>
          <cell r="B317">
            <v>21.003241000000003</v>
          </cell>
          <cell r="C317">
            <v>21.003241000000003</v>
          </cell>
          <cell r="D317">
            <v>54.580326999999997</v>
          </cell>
        </row>
        <row r="318">
          <cell r="A318" t="str">
            <v>21 14</v>
          </cell>
          <cell r="B318">
            <v>8.1948529999999984</v>
          </cell>
          <cell r="C318">
            <v>8.1948529999999984</v>
          </cell>
          <cell r="D318">
            <v>15.003162999999999</v>
          </cell>
        </row>
        <row r="319">
          <cell r="A319" t="str">
            <v>21 15</v>
          </cell>
          <cell r="B319">
            <v>150.85267899999999</v>
          </cell>
          <cell r="C319">
            <v>149.94567900000001</v>
          </cell>
          <cell r="D319">
            <v>225.68702499999998</v>
          </cell>
        </row>
        <row r="320">
          <cell r="A320" t="str">
            <v>21 16</v>
          </cell>
          <cell r="B320">
            <v>35.599229000000008</v>
          </cell>
          <cell r="C320">
            <v>33.049625999999996</v>
          </cell>
          <cell r="D320">
            <v>41.619920000000008</v>
          </cell>
        </row>
        <row r="321">
          <cell r="A321" t="str">
            <v>21 19</v>
          </cell>
          <cell r="B321">
            <v>98.768280000000004</v>
          </cell>
          <cell r="C321">
            <v>95.933088000000012</v>
          </cell>
          <cell r="D321">
            <v>118.50276900000001</v>
          </cell>
        </row>
        <row r="322">
          <cell r="A322" t="str">
            <v>21 21</v>
          </cell>
          <cell r="B322">
            <v>8.74</v>
          </cell>
          <cell r="C322">
            <v>8.74</v>
          </cell>
          <cell r="D322">
            <v>8.6541149999999991</v>
          </cell>
        </row>
        <row r="323">
          <cell r="A323" t="str">
            <v>21 22</v>
          </cell>
          <cell r="B323">
            <v>4.8834930000000005</v>
          </cell>
          <cell r="C323">
            <v>4.8834930000000005</v>
          </cell>
          <cell r="D323">
            <v>4.9380090000000001</v>
          </cell>
        </row>
        <row r="324">
          <cell r="A324" t="str">
            <v>21 23</v>
          </cell>
          <cell r="B324">
            <v>3.7507040000000003</v>
          </cell>
          <cell r="C324">
            <v>3.7507040000000003</v>
          </cell>
          <cell r="D324">
            <v>4.0498000000000003</v>
          </cell>
        </row>
        <row r="325">
          <cell r="A325" t="str">
            <v>21 24</v>
          </cell>
          <cell r="D325">
            <v>3.6335999999999999</v>
          </cell>
        </row>
        <row r="326">
          <cell r="A326" t="str">
            <v>21 25</v>
          </cell>
          <cell r="B326">
            <v>14.95</v>
          </cell>
          <cell r="C326">
            <v>14.95</v>
          </cell>
          <cell r="D326">
            <v>14.95</v>
          </cell>
        </row>
        <row r="327">
          <cell r="A327" t="str">
            <v>21 30</v>
          </cell>
          <cell r="B327">
            <v>0.97929600000000006</v>
          </cell>
          <cell r="C327">
            <v>0.97929600000000006</v>
          </cell>
          <cell r="D327">
            <v>1</v>
          </cell>
        </row>
        <row r="328">
          <cell r="A328" t="str">
            <v>21 31</v>
          </cell>
          <cell r="B328">
            <v>706.83112300000005</v>
          </cell>
          <cell r="C328">
            <v>1195.0861229999998</v>
          </cell>
          <cell r="D328">
            <v>1094.8077859999999</v>
          </cell>
        </row>
        <row r="329">
          <cell r="A329" t="str">
            <v>21 33</v>
          </cell>
          <cell r="B329">
            <v>83.8125</v>
          </cell>
          <cell r="C329">
            <v>83.8125</v>
          </cell>
          <cell r="D329">
            <v>86.997237999999996</v>
          </cell>
        </row>
        <row r="330">
          <cell r="A330" t="str">
            <v>21 34</v>
          </cell>
          <cell r="B330">
            <v>1016.182153</v>
          </cell>
          <cell r="C330">
            <v>1016.182153</v>
          </cell>
          <cell r="D330">
            <v>1031.7078610000001</v>
          </cell>
        </row>
        <row r="331">
          <cell r="A331" t="str">
            <v>21 35</v>
          </cell>
          <cell r="B331">
            <v>122.54782400000001</v>
          </cell>
          <cell r="C331">
            <v>122.54782400000001</v>
          </cell>
        </row>
        <row r="332">
          <cell r="A332" t="str">
            <v>22 01</v>
          </cell>
          <cell r="B332">
            <v>3811.995370000001</v>
          </cell>
          <cell r="C332">
            <v>3698.4045280000005</v>
          </cell>
          <cell r="D332">
            <v>5635.6850170000025</v>
          </cell>
        </row>
        <row r="333">
          <cell r="A333" t="str">
            <v>22 05</v>
          </cell>
          <cell r="B333">
            <v>260.67393100000004</v>
          </cell>
          <cell r="C333">
            <v>171.90993100000003</v>
          </cell>
          <cell r="D333">
            <v>263.853272</v>
          </cell>
        </row>
        <row r="334">
          <cell r="A334" t="str">
            <v>22 06</v>
          </cell>
          <cell r="B334">
            <v>15.558097999999999</v>
          </cell>
          <cell r="C334">
            <v>15.558097999999999</v>
          </cell>
          <cell r="D334">
            <v>22.336328999999999</v>
          </cell>
        </row>
        <row r="335">
          <cell r="A335" t="str">
            <v>22 07</v>
          </cell>
          <cell r="B335">
            <v>33.531673999999995</v>
          </cell>
          <cell r="C335">
            <v>33.531673999999995</v>
          </cell>
          <cell r="D335">
            <v>15.303016</v>
          </cell>
        </row>
        <row r="336">
          <cell r="A336" t="str">
            <v>22 08</v>
          </cell>
          <cell r="B336">
            <v>6.0852969999999997</v>
          </cell>
          <cell r="C336">
            <v>6.0852969999999997</v>
          </cell>
          <cell r="D336">
            <v>20.502817000000004</v>
          </cell>
        </row>
        <row r="337">
          <cell r="A337" t="str">
            <v>22 09</v>
          </cell>
          <cell r="B337">
            <v>3.0582560000000001</v>
          </cell>
          <cell r="C337">
            <v>2.3782559999999999</v>
          </cell>
          <cell r="D337">
            <v>2.8006619999999995</v>
          </cell>
        </row>
        <row r="338">
          <cell r="A338" t="str">
            <v>22 10</v>
          </cell>
          <cell r="B338">
            <v>78.448510999999996</v>
          </cell>
          <cell r="C338">
            <v>64.623910999999993</v>
          </cell>
          <cell r="D338">
            <v>114.782269</v>
          </cell>
        </row>
        <row r="339">
          <cell r="A339" t="str">
            <v>22 11</v>
          </cell>
          <cell r="B339">
            <v>8.1849110000000014</v>
          </cell>
          <cell r="C339">
            <v>5.6948360000000005</v>
          </cell>
          <cell r="D339">
            <v>7.971635</v>
          </cell>
        </row>
        <row r="340">
          <cell r="A340" t="str">
            <v>22 13</v>
          </cell>
          <cell r="B340">
            <v>173.03018399999999</v>
          </cell>
          <cell r="C340">
            <v>172.58190999999999</v>
          </cell>
          <cell r="D340">
            <v>494.69858999999997</v>
          </cell>
        </row>
        <row r="341">
          <cell r="A341" t="str">
            <v>22 14</v>
          </cell>
          <cell r="B341">
            <v>208.18388800000002</v>
          </cell>
          <cell r="C341">
            <v>208.76788800000003</v>
          </cell>
          <cell r="D341">
            <v>342.38125700000001</v>
          </cell>
        </row>
        <row r="342">
          <cell r="A342" t="str">
            <v>22 15</v>
          </cell>
          <cell r="B342">
            <v>299.74529999999999</v>
          </cell>
          <cell r="C342">
            <v>275.58769000000001</v>
          </cell>
          <cell r="D342">
            <v>407.85107399999981</v>
          </cell>
        </row>
        <row r="343">
          <cell r="A343" t="str">
            <v>22 16</v>
          </cell>
          <cell r="B343">
            <v>112.07063100000001</v>
          </cell>
          <cell r="C343">
            <v>108.47405100000002</v>
          </cell>
          <cell r="D343">
            <v>162.61684400000001</v>
          </cell>
        </row>
        <row r="344">
          <cell r="A344" t="str">
            <v>22 19</v>
          </cell>
          <cell r="B344">
            <v>173.24721399999999</v>
          </cell>
          <cell r="C344">
            <v>106.02626800000002</v>
          </cell>
          <cell r="D344">
            <v>510.43005900000003</v>
          </cell>
        </row>
        <row r="345">
          <cell r="A345" t="str">
            <v>22 21</v>
          </cell>
          <cell r="B345">
            <v>60.511817999999998</v>
          </cell>
          <cell r="C345">
            <v>46.923968000000009</v>
          </cell>
          <cell r="D345">
            <v>134.56398999999999</v>
          </cell>
        </row>
        <row r="346">
          <cell r="A346" t="str">
            <v>22 22</v>
          </cell>
          <cell r="B346">
            <v>39.804525999999996</v>
          </cell>
          <cell r="C346">
            <v>38.392205999999995</v>
          </cell>
          <cell r="D346">
            <v>245.64643699999996</v>
          </cell>
        </row>
        <row r="347">
          <cell r="A347" t="str">
            <v>22 24</v>
          </cell>
          <cell r="D347">
            <v>0.67551300000000003</v>
          </cell>
        </row>
        <row r="348">
          <cell r="A348" t="str">
            <v>22 29</v>
          </cell>
          <cell r="B348">
            <v>60</v>
          </cell>
          <cell r="C348">
            <v>60</v>
          </cell>
          <cell r="D348">
            <v>63.6</v>
          </cell>
        </row>
        <row r="349">
          <cell r="A349" t="str">
            <v>22 30</v>
          </cell>
          <cell r="B349">
            <v>2.5169269999999999</v>
          </cell>
          <cell r="C349">
            <v>2.5169269999999999</v>
          </cell>
          <cell r="D349">
            <v>1.272</v>
          </cell>
        </row>
        <row r="350">
          <cell r="A350" t="str">
            <v>22 31</v>
          </cell>
          <cell r="B350">
            <v>3126.6292659999999</v>
          </cell>
          <cell r="C350">
            <v>2876.029266</v>
          </cell>
          <cell r="D350">
            <v>4132.0316789999997</v>
          </cell>
        </row>
        <row r="351">
          <cell r="A351" t="str">
            <v>22 33</v>
          </cell>
          <cell r="B351">
            <v>104.257677</v>
          </cell>
          <cell r="C351">
            <v>38.046774000000006</v>
          </cell>
          <cell r="D351">
            <v>292.81925700000011</v>
          </cell>
        </row>
        <row r="352">
          <cell r="A352" t="str">
            <v>22 34</v>
          </cell>
          <cell r="B352">
            <v>35.500000999999997</v>
          </cell>
          <cell r="C352">
            <v>35.500000999999997</v>
          </cell>
          <cell r="D352">
            <v>8.9249229999999997</v>
          </cell>
        </row>
        <row r="353">
          <cell r="A353" t="str">
            <v>23 01</v>
          </cell>
          <cell r="B353">
            <v>2360.5150090000002</v>
          </cell>
          <cell r="C353">
            <v>2360.5150090000002</v>
          </cell>
          <cell r="D353">
            <v>2282.245844</v>
          </cell>
        </row>
        <row r="354">
          <cell r="A354" t="str">
            <v>23 02</v>
          </cell>
          <cell r="B354">
            <v>0</v>
          </cell>
          <cell r="C354">
            <v>199.38</v>
          </cell>
          <cell r="D354">
            <v>147.827631</v>
          </cell>
        </row>
        <row r="355">
          <cell r="A355" t="str">
            <v>23 04</v>
          </cell>
          <cell r="B355">
            <v>224</v>
          </cell>
          <cell r="C355">
            <v>132.91999999999999</v>
          </cell>
          <cell r="D355">
            <v>221.741446</v>
          </cell>
        </row>
        <row r="356">
          <cell r="A356" t="str">
            <v>23 29</v>
          </cell>
          <cell r="D356">
            <v>2.5</v>
          </cell>
        </row>
        <row r="357">
          <cell r="A357" t="str">
            <v>23 31</v>
          </cell>
          <cell r="B357">
            <v>211.4</v>
          </cell>
          <cell r="C357">
            <v>153.80000000000001</v>
          </cell>
          <cell r="D357">
            <v>1035.4000000000001</v>
          </cell>
        </row>
        <row r="358">
          <cell r="A358" t="str">
            <v>23 34</v>
          </cell>
          <cell r="B358">
            <v>5950</v>
          </cell>
          <cell r="C358">
            <v>3750</v>
          </cell>
        </row>
        <row r="359">
          <cell r="A359" t="str">
            <v>23 35</v>
          </cell>
          <cell r="B359">
            <v>43494.400000000001</v>
          </cell>
          <cell r="C359">
            <v>38340.413996000003</v>
          </cell>
          <cell r="D359">
            <v>73944.399999999994</v>
          </cell>
        </row>
        <row r="360">
          <cell r="A360" t="str">
            <v>23 38</v>
          </cell>
          <cell r="B360">
            <v>0</v>
          </cell>
          <cell r="C360">
            <v>6800</v>
          </cell>
          <cell r="D360">
            <v>13596.1</v>
          </cell>
        </row>
        <row r="361">
          <cell r="A361" t="str">
            <v xml:space="preserve">24 </v>
          </cell>
          <cell r="B361">
            <v>205970.70073200003</v>
          </cell>
          <cell r="C361">
            <v>199970.70073200003</v>
          </cell>
          <cell r="D361">
            <v>210599.62524499997</v>
          </cell>
        </row>
        <row r="362">
          <cell r="A362" t="str">
            <v>25 01</v>
          </cell>
          <cell r="B362">
            <v>41527.373855000005</v>
          </cell>
          <cell r="C362">
            <v>41136.673855000008</v>
          </cell>
          <cell r="D362">
            <v>48539.156337999986</v>
          </cell>
        </row>
        <row r="363">
          <cell r="A363" t="str">
            <v>25 02</v>
          </cell>
          <cell r="B363">
            <v>165.06203600000001</v>
          </cell>
          <cell r="C363">
            <v>165.06203600000001</v>
          </cell>
          <cell r="D363">
            <v>165.06203599999998</v>
          </cell>
        </row>
        <row r="364">
          <cell r="A364" t="str">
            <v>25 31</v>
          </cell>
          <cell r="B364">
            <v>881.69876999999997</v>
          </cell>
          <cell r="C364">
            <v>881.69876999999997</v>
          </cell>
          <cell r="D364">
            <v>932.15562599999998</v>
          </cell>
        </row>
        <row r="365">
          <cell r="A365" t="str">
            <v>27 01</v>
          </cell>
          <cell r="B365">
            <v>1289.4955000000002</v>
          </cell>
          <cell r="C365">
            <v>1182.4881560000003</v>
          </cell>
          <cell r="D365">
            <v>1205.1412539999994</v>
          </cell>
        </row>
        <row r="366">
          <cell r="A366" t="str">
            <v>27 05</v>
          </cell>
          <cell r="B366">
            <v>23.4636</v>
          </cell>
          <cell r="C366">
            <v>23.183644000000001</v>
          </cell>
          <cell r="D366">
            <v>14.819600000000001</v>
          </cell>
        </row>
        <row r="367">
          <cell r="A367" t="str">
            <v>27 06</v>
          </cell>
          <cell r="B367">
            <v>3.5066999999999999</v>
          </cell>
          <cell r="C367">
            <v>3.5066999999999999</v>
          </cell>
          <cell r="D367">
            <v>3.1251999999999982</v>
          </cell>
        </row>
        <row r="368">
          <cell r="A368" t="str">
            <v>27 07</v>
          </cell>
          <cell r="B368">
            <v>0.92800000000000005</v>
          </cell>
          <cell r="C368">
            <v>0.92800000000000005</v>
          </cell>
          <cell r="D368">
            <v>1.4038999999999999</v>
          </cell>
        </row>
        <row r="369">
          <cell r="A369" t="str">
            <v>27 08</v>
          </cell>
          <cell r="B369">
            <v>1.6797999999999997</v>
          </cell>
          <cell r="C369">
            <v>1.6797999999999997</v>
          </cell>
          <cell r="D369">
            <v>2.0661999999999998</v>
          </cell>
        </row>
        <row r="370">
          <cell r="A370" t="str">
            <v>27 09</v>
          </cell>
          <cell r="B370">
            <v>0.1067</v>
          </cell>
          <cell r="C370">
            <v>0.1067</v>
          </cell>
          <cell r="D370">
            <v>1.1000000000000001E-3</v>
          </cell>
        </row>
        <row r="371">
          <cell r="A371" t="str">
            <v>27 10</v>
          </cell>
          <cell r="B371">
            <v>1.4523000000000001</v>
          </cell>
          <cell r="C371">
            <v>1.4523000000000001</v>
          </cell>
          <cell r="D371">
            <v>1.7369000000000001</v>
          </cell>
        </row>
        <row r="372">
          <cell r="A372" t="str">
            <v>27 11</v>
          </cell>
          <cell r="B372">
            <v>0.92789999999999995</v>
          </cell>
          <cell r="C372">
            <v>0.92789999999999995</v>
          </cell>
          <cell r="D372">
            <v>1.0346</v>
          </cell>
        </row>
        <row r="373">
          <cell r="A373" t="str">
            <v>27 13</v>
          </cell>
          <cell r="B373">
            <v>45.869499999999995</v>
          </cell>
          <cell r="C373">
            <v>47.589499999999994</v>
          </cell>
          <cell r="D373">
            <v>38.068799999999982</v>
          </cell>
        </row>
        <row r="374">
          <cell r="A374" t="str">
            <v>27 14</v>
          </cell>
          <cell r="B374">
            <v>16.821599999999997</v>
          </cell>
          <cell r="C374">
            <v>17.321599999999997</v>
          </cell>
          <cell r="D374">
            <v>18.176600000000004</v>
          </cell>
        </row>
        <row r="375">
          <cell r="A375" t="str">
            <v>27 15</v>
          </cell>
          <cell r="B375">
            <v>121.31240000000001</v>
          </cell>
          <cell r="C375">
            <v>146.9777</v>
          </cell>
          <cell r="D375">
            <v>175.83560000000003</v>
          </cell>
        </row>
        <row r="376">
          <cell r="A376" t="str">
            <v>27 16</v>
          </cell>
          <cell r="B376">
            <v>32.413199999999996</v>
          </cell>
          <cell r="C376">
            <v>57.915199999999999</v>
          </cell>
          <cell r="D376">
            <v>46.271839</v>
          </cell>
        </row>
        <row r="377">
          <cell r="A377" t="str">
            <v>27 17</v>
          </cell>
          <cell r="B377">
            <v>4.0000000000000002E-4</v>
          </cell>
          <cell r="C377">
            <v>4.0000000000000002E-4</v>
          </cell>
        </row>
        <row r="378">
          <cell r="A378" t="str">
            <v>27 18</v>
          </cell>
          <cell r="B378">
            <v>0.5</v>
          </cell>
          <cell r="C378">
            <v>0.5</v>
          </cell>
          <cell r="D378">
            <v>0.55000000000000004</v>
          </cell>
        </row>
        <row r="379">
          <cell r="A379" t="str">
            <v>27 19</v>
          </cell>
          <cell r="B379">
            <v>16.515000000000001</v>
          </cell>
          <cell r="C379">
            <v>16.515000000000001</v>
          </cell>
          <cell r="D379">
            <v>17.925300000000004</v>
          </cell>
        </row>
        <row r="380">
          <cell r="A380" t="str">
            <v>27 21</v>
          </cell>
          <cell r="B380">
            <v>9.8443000000000005</v>
          </cell>
          <cell r="C380">
            <v>9.8443000000000005</v>
          </cell>
          <cell r="D380">
            <v>30.828700000000001</v>
          </cell>
        </row>
        <row r="381">
          <cell r="A381" t="str">
            <v>27 22</v>
          </cell>
          <cell r="B381">
            <v>4.6710000000000003</v>
          </cell>
          <cell r="C381">
            <v>6.2710000000000008</v>
          </cell>
          <cell r="D381">
            <v>5.1382000000000003</v>
          </cell>
        </row>
        <row r="382">
          <cell r="A382" t="str">
            <v>27 25</v>
          </cell>
          <cell r="D382">
            <v>30</v>
          </cell>
        </row>
        <row r="383">
          <cell r="A383" t="str">
            <v>27 29</v>
          </cell>
          <cell r="B383">
            <v>1.6</v>
          </cell>
          <cell r="C383">
            <v>1.6</v>
          </cell>
        </row>
        <row r="384">
          <cell r="A384" t="str">
            <v>27 30</v>
          </cell>
          <cell r="B384">
            <v>1.5599999999999999E-2</v>
          </cell>
          <cell r="C384">
            <v>1.5599999999999999E-2</v>
          </cell>
        </row>
        <row r="385">
          <cell r="A385" t="str">
            <v>27 31</v>
          </cell>
          <cell r="B385">
            <v>1.472</v>
          </cell>
          <cell r="C385">
            <v>1.472</v>
          </cell>
          <cell r="D385">
            <v>3.0720000000000001</v>
          </cell>
        </row>
        <row r="386">
          <cell r="A386" t="str">
            <v>27 33</v>
          </cell>
          <cell r="B386">
            <v>0.6</v>
          </cell>
          <cell r="C386">
            <v>0.6</v>
          </cell>
          <cell r="D386">
            <v>0.66</v>
          </cell>
        </row>
        <row r="387">
          <cell r="A387" t="str">
            <v xml:space="preserve">28 </v>
          </cell>
          <cell r="B387">
            <v>357651.41905500041</v>
          </cell>
          <cell r="C387">
            <v>400160.5547850001</v>
          </cell>
          <cell r="D387">
            <v>436670.89785200008</v>
          </cell>
        </row>
        <row r="388">
          <cell r="A388" t="str">
            <v>3 01</v>
          </cell>
          <cell r="B388">
            <v>25991.860568999993</v>
          </cell>
          <cell r="C388">
            <v>25595.480984000009</v>
          </cell>
          <cell r="D388">
            <v>30908.636765999996</v>
          </cell>
        </row>
        <row r="389">
          <cell r="A389" t="str">
            <v>3 05</v>
          </cell>
          <cell r="B389">
            <v>243.90863899999999</v>
          </cell>
          <cell r="C389">
            <v>220.80288800000002</v>
          </cell>
          <cell r="D389">
            <v>219.48348899999999</v>
          </cell>
        </row>
        <row r="390">
          <cell r="A390" t="str">
            <v>3 06</v>
          </cell>
          <cell r="B390">
            <v>24.706262000000002</v>
          </cell>
          <cell r="C390">
            <v>25.001290999999998</v>
          </cell>
          <cell r="D390">
            <v>28.263257000000003</v>
          </cell>
        </row>
        <row r="391">
          <cell r="A391" t="str">
            <v>3 07</v>
          </cell>
          <cell r="B391">
            <v>25.734670999999999</v>
          </cell>
          <cell r="C391">
            <v>19.798992000000002</v>
          </cell>
          <cell r="D391">
            <v>22.685147999999998</v>
          </cell>
        </row>
        <row r="392">
          <cell r="A392" t="str">
            <v>3 08</v>
          </cell>
          <cell r="B392">
            <v>22.578129000000001</v>
          </cell>
          <cell r="C392">
            <v>18.906486999999998</v>
          </cell>
          <cell r="D392">
            <v>21.557693</v>
          </cell>
        </row>
        <row r="393">
          <cell r="A393" t="str">
            <v>3 09</v>
          </cell>
          <cell r="B393">
            <v>5.327896</v>
          </cell>
          <cell r="C393">
            <v>5.4733280000000004</v>
          </cell>
          <cell r="D393">
            <v>6.6134889999999995</v>
          </cell>
        </row>
        <row r="394">
          <cell r="A394" t="str">
            <v>3 10</v>
          </cell>
          <cell r="B394">
            <v>6.6620220000000003</v>
          </cell>
          <cell r="C394">
            <v>6.58446</v>
          </cell>
          <cell r="D394">
            <v>8.2841260000000005</v>
          </cell>
        </row>
        <row r="395">
          <cell r="A395" t="str">
            <v>3 11</v>
          </cell>
          <cell r="B395">
            <v>21.872741000000001</v>
          </cell>
          <cell r="C395">
            <v>19.018255999999997</v>
          </cell>
          <cell r="D395">
            <v>26.136564999999997</v>
          </cell>
        </row>
        <row r="396">
          <cell r="A396" t="str">
            <v>3 13</v>
          </cell>
          <cell r="B396">
            <v>670.39912000000004</v>
          </cell>
          <cell r="C396">
            <v>666.14840100000004</v>
          </cell>
          <cell r="D396">
            <v>636.79174999999987</v>
          </cell>
        </row>
        <row r="397">
          <cell r="A397" t="str">
            <v>3 14</v>
          </cell>
          <cell r="B397">
            <v>381.87504300000001</v>
          </cell>
          <cell r="C397">
            <v>432.20034199999998</v>
          </cell>
          <cell r="D397">
            <v>577.92457499999989</v>
          </cell>
        </row>
        <row r="398">
          <cell r="A398" t="str">
            <v>3 15</v>
          </cell>
          <cell r="B398">
            <v>993.83095600000013</v>
          </cell>
          <cell r="C398">
            <v>972.80242799999996</v>
          </cell>
          <cell r="D398">
            <v>1230.7155249999998</v>
          </cell>
        </row>
        <row r="399">
          <cell r="A399" t="str">
            <v>3 16</v>
          </cell>
          <cell r="B399">
            <v>573.47636199999999</v>
          </cell>
          <cell r="C399">
            <v>345.06924100000003</v>
          </cell>
          <cell r="D399">
            <v>594.51054499999998</v>
          </cell>
        </row>
        <row r="400">
          <cell r="A400" t="str">
            <v>3 17</v>
          </cell>
          <cell r="D400">
            <v>0.82679199999999997</v>
          </cell>
        </row>
        <row r="401">
          <cell r="A401" t="str">
            <v>3 19</v>
          </cell>
          <cell r="B401">
            <v>215.27425200000002</v>
          </cell>
          <cell r="C401">
            <v>211.66843300000002</v>
          </cell>
          <cell r="D401">
            <v>235.79416299999997</v>
          </cell>
        </row>
        <row r="402">
          <cell r="A402" t="str">
            <v>3 21</v>
          </cell>
          <cell r="B402">
            <v>23.941516999999997</v>
          </cell>
          <cell r="C402">
            <v>31.515160000000002</v>
          </cell>
          <cell r="D402">
            <v>43.050766000000003</v>
          </cell>
        </row>
        <row r="403">
          <cell r="A403" t="str">
            <v>3 22</v>
          </cell>
          <cell r="B403">
            <v>52.579678000000001</v>
          </cell>
          <cell r="C403">
            <v>55.310631999999998</v>
          </cell>
          <cell r="D403">
            <v>67.421514999999999</v>
          </cell>
        </row>
        <row r="404">
          <cell r="A404" t="str">
            <v>3 23</v>
          </cell>
          <cell r="B404">
            <v>0</v>
          </cell>
          <cell r="C404">
            <v>0.104</v>
          </cell>
          <cell r="D404">
            <v>0.107879</v>
          </cell>
        </row>
        <row r="405">
          <cell r="A405" t="str">
            <v>3 24</v>
          </cell>
          <cell r="D405">
            <v>36.688960999999999</v>
          </cell>
        </row>
        <row r="406">
          <cell r="A406" t="str">
            <v>3 25</v>
          </cell>
          <cell r="B406">
            <v>1</v>
          </cell>
          <cell r="C406">
            <v>1</v>
          </cell>
          <cell r="D406">
            <v>1</v>
          </cell>
        </row>
        <row r="407">
          <cell r="A407" t="str">
            <v>3 29</v>
          </cell>
          <cell r="B407">
            <v>160.30000000000001</v>
          </cell>
          <cell r="C407">
            <v>159.80000000000001</v>
          </cell>
          <cell r="D407">
            <v>167.29999500000002</v>
          </cell>
        </row>
        <row r="408">
          <cell r="A408" t="str">
            <v>3 30</v>
          </cell>
          <cell r="B408">
            <v>15.355040000000001</v>
          </cell>
          <cell r="C408">
            <v>12.701040000000001</v>
          </cell>
          <cell r="D408">
            <v>18.614281999999999</v>
          </cell>
        </row>
        <row r="409">
          <cell r="A409" t="str">
            <v>3 31</v>
          </cell>
          <cell r="B409">
            <v>62.068767999999992</v>
          </cell>
          <cell r="C409">
            <v>51.080831000000003</v>
          </cell>
          <cell r="D409">
            <v>34.887607000000003</v>
          </cell>
        </row>
        <row r="410">
          <cell r="A410" t="str">
            <v>3 32</v>
          </cell>
          <cell r="D410">
            <v>1.5517590000000001</v>
          </cell>
        </row>
        <row r="411">
          <cell r="A411" t="str">
            <v>3 33</v>
          </cell>
          <cell r="B411">
            <v>1593.3383709999996</v>
          </cell>
          <cell r="C411">
            <v>473.45423800000003</v>
          </cell>
          <cell r="D411">
            <v>1171.555423</v>
          </cell>
        </row>
        <row r="412">
          <cell r="A412" t="str">
            <v>3 34</v>
          </cell>
          <cell r="B412">
            <v>1306.6599469999999</v>
          </cell>
          <cell r="C412">
            <v>639.32855100000006</v>
          </cell>
          <cell r="D412">
            <v>1979.4184200000002</v>
          </cell>
        </row>
        <row r="413">
          <cell r="A413" t="str">
            <v xml:space="preserve">30 </v>
          </cell>
          <cell r="B413">
            <v>11000</v>
          </cell>
          <cell r="C413">
            <v>4278</v>
          </cell>
          <cell r="D413">
            <v>10000</v>
          </cell>
        </row>
        <row r="414">
          <cell r="A414" t="str">
            <v>31 01</v>
          </cell>
          <cell r="B414">
            <v>555.38703999999996</v>
          </cell>
          <cell r="C414">
            <v>492.47874800000022</v>
          </cell>
          <cell r="D414">
            <v>542.433671</v>
          </cell>
        </row>
        <row r="415">
          <cell r="A415" t="str">
            <v>31 05</v>
          </cell>
          <cell r="B415">
            <v>7.5418999999999992</v>
          </cell>
          <cell r="C415">
            <v>12.521899999999999</v>
          </cell>
          <cell r="D415">
            <v>12.5238</v>
          </cell>
        </row>
        <row r="416">
          <cell r="A416" t="str">
            <v>31 06</v>
          </cell>
          <cell r="B416">
            <v>0.93049999999999988</v>
          </cell>
          <cell r="C416">
            <v>3.0005000000000002</v>
          </cell>
          <cell r="D416">
            <v>2.5310000000000001</v>
          </cell>
        </row>
        <row r="417">
          <cell r="A417" t="str">
            <v>31 07</v>
          </cell>
          <cell r="B417">
            <v>2.75075</v>
          </cell>
          <cell r="C417">
            <v>6.50075</v>
          </cell>
          <cell r="D417">
            <v>3.8315000000000001</v>
          </cell>
        </row>
        <row r="418">
          <cell r="A418" t="str">
            <v>31 08</v>
          </cell>
          <cell r="B418">
            <v>1.2005000000000001</v>
          </cell>
          <cell r="C418">
            <v>4.0004999999999997</v>
          </cell>
          <cell r="D418">
            <v>4.0010000000000003</v>
          </cell>
        </row>
        <row r="419">
          <cell r="A419" t="str">
            <v>31 09</v>
          </cell>
          <cell r="B419">
            <v>0.33024999999999999</v>
          </cell>
          <cell r="C419">
            <v>1.5002500000000001</v>
          </cell>
          <cell r="D419">
            <v>1.5004999999999999</v>
          </cell>
        </row>
        <row r="420">
          <cell r="A420" t="str">
            <v>31 10</v>
          </cell>
          <cell r="B420">
            <v>11.500249999999999</v>
          </cell>
          <cell r="C420">
            <v>10.408541999999999</v>
          </cell>
          <cell r="D420">
            <v>12.900499999999999</v>
          </cell>
        </row>
        <row r="421">
          <cell r="A421" t="str">
            <v>31 11</v>
          </cell>
          <cell r="B421">
            <v>0.21024999999999999</v>
          </cell>
          <cell r="C421">
            <v>6.3502500000000008</v>
          </cell>
          <cell r="D421">
            <v>6.3504999999999994</v>
          </cell>
        </row>
        <row r="422">
          <cell r="A422" t="str">
            <v>31 13</v>
          </cell>
          <cell r="B422">
            <v>17.180250000000001</v>
          </cell>
          <cell r="C422">
            <v>59.516249999999999</v>
          </cell>
          <cell r="D422">
            <v>65.016500000000008</v>
          </cell>
        </row>
        <row r="423">
          <cell r="A423" t="str">
            <v>31 14</v>
          </cell>
          <cell r="B423">
            <v>47.700249999999997</v>
          </cell>
          <cell r="C423">
            <v>89.000249999999994</v>
          </cell>
          <cell r="D423">
            <v>60.8005</v>
          </cell>
        </row>
        <row r="424">
          <cell r="A424" t="str">
            <v>31 15</v>
          </cell>
          <cell r="B424">
            <v>67.008499999999998</v>
          </cell>
          <cell r="C424">
            <v>119.84650000000001</v>
          </cell>
          <cell r="D424">
            <v>88.850581000000005</v>
          </cell>
        </row>
        <row r="425">
          <cell r="A425" t="str">
            <v>31 16</v>
          </cell>
          <cell r="B425">
            <v>12.500249999999999</v>
          </cell>
          <cell r="C425">
            <v>18.000250000000001</v>
          </cell>
          <cell r="D425">
            <v>17.616161999999999</v>
          </cell>
        </row>
        <row r="426">
          <cell r="A426" t="str">
            <v>31 19</v>
          </cell>
          <cell r="B426">
            <v>21.465009999999999</v>
          </cell>
          <cell r="C426">
            <v>53.031009999999995</v>
          </cell>
          <cell r="D426">
            <v>44.864800000000002</v>
          </cell>
        </row>
        <row r="427">
          <cell r="A427" t="str">
            <v>31 21</v>
          </cell>
          <cell r="B427">
            <v>2E-3</v>
          </cell>
          <cell r="C427">
            <v>2E-3</v>
          </cell>
          <cell r="D427">
            <v>2E-3</v>
          </cell>
        </row>
        <row r="428">
          <cell r="A428" t="str">
            <v>31 22</v>
          </cell>
          <cell r="B428">
            <v>2.7502499999999999</v>
          </cell>
          <cell r="C428">
            <v>7.0002500000000003</v>
          </cell>
          <cell r="D428">
            <v>5.2004999999999999</v>
          </cell>
        </row>
        <row r="429">
          <cell r="A429" t="str">
            <v>31 31</v>
          </cell>
          <cell r="B429">
            <v>1.5000000000000001E-4</v>
          </cell>
          <cell r="C429">
            <v>1.5000000000000001E-4</v>
          </cell>
          <cell r="D429">
            <v>2.0000000000000001E-4</v>
          </cell>
        </row>
        <row r="430">
          <cell r="A430" t="str">
            <v>31 33</v>
          </cell>
          <cell r="B430">
            <v>8.9326000000000008</v>
          </cell>
          <cell r="C430">
            <v>8.9326000000000008</v>
          </cell>
          <cell r="D430">
            <v>4</v>
          </cell>
        </row>
        <row r="431">
          <cell r="A431" t="str">
            <v>31 34</v>
          </cell>
          <cell r="B431">
            <v>32.828000000000003</v>
          </cell>
          <cell r="C431">
            <v>32.828000000000003</v>
          </cell>
          <cell r="D431">
            <v>53.625051999999997</v>
          </cell>
        </row>
        <row r="432">
          <cell r="A432" t="str">
            <v>32 01</v>
          </cell>
          <cell r="B432">
            <v>971.26824800000111</v>
          </cell>
          <cell r="C432">
            <v>870.81777700000021</v>
          </cell>
          <cell r="D432">
            <v>1220.1764680000003</v>
          </cell>
        </row>
        <row r="433">
          <cell r="A433" t="str">
            <v>32 05</v>
          </cell>
          <cell r="B433">
            <v>14.289646999999997</v>
          </cell>
          <cell r="C433">
            <v>14.289646999999997</v>
          </cell>
          <cell r="D433">
            <v>12.343394</v>
          </cell>
        </row>
        <row r="434">
          <cell r="A434" t="str">
            <v>32 06</v>
          </cell>
          <cell r="B434">
            <v>0.621946</v>
          </cell>
          <cell r="C434">
            <v>0.621946</v>
          </cell>
          <cell r="D434">
            <v>0.87700999999999985</v>
          </cell>
        </row>
        <row r="435">
          <cell r="A435" t="str">
            <v>32 07</v>
          </cell>
          <cell r="B435">
            <v>0.83111099999999971</v>
          </cell>
          <cell r="C435">
            <v>0.83111099999999971</v>
          </cell>
          <cell r="D435">
            <v>1.0857499999999998</v>
          </cell>
        </row>
        <row r="436">
          <cell r="A436" t="str">
            <v>32 08</v>
          </cell>
          <cell r="B436">
            <v>1.2327149999999996</v>
          </cell>
          <cell r="C436">
            <v>1.2327149999999996</v>
          </cell>
          <cell r="D436">
            <v>1.35053</v>
          </cell>
        </row>
        <row r="437">
          <cell r="A437" t="str">
            <v>32 09</v>
          </cell>
          <cell r="B437">
            <v>0.10535000000000003</v>
          </cell>
          <cell r="C437">
            <v>0.10535000000000003</v>
          </cell>
          <cell r="D437">
            <v>0.35692499999999999</v>
          </cell>
        </row>
        <row r="438">
          <cell r="A438" t="str">
            <v>32 10</v>
          </cell>
          <cell r="B438">
            <v>1.2228179999999997</v>
          </cell>
          <cell r="C438">
            <v>1.2228179999999997</v>
          </cell>
          <cell r="D438">
            <v>1.8604990000000001</v>
          </cell>
        </row>
        <row r="439">
          <cell r="A439" t="str">
            <v>32 11</v>
          </cell>
          <cell r="B439">
            <v>6.5482579999999997</v>
          </cell>
          <cell r="C439">
            <v>6.5482579999999997</v>
          </cell>
          <cell r="D439">
            <v>6.0037500000000001</v>
          </cell>
        </row>
        <row r="440">
          <cell r="A440" t="str">
            <v>32 13</v>
          </cell>
          <cell r="B440">
            <v>52.009582999999992</v>
          </cell>
          <cell r="C440">
            <v>52.009582999999992</v>
          </cell>
          <cell r="D440">
            <v>31.71463199999998</v>
          </cell>
        </row>
        <row r="441">
          <cell r="A441" t="str">
            <v>32 14</v>
          </cell>
          <cell r="B441">
            <v>89.46010000000004</v>
          </cell>
          <cell r="C441">
            <v>85.610571000000022</v>
          </cell>
          <cell r="D441">
            <v>68.10353499999998</v>
          </cell>
        </row>
        <row r="442">
          <cell r="A442" t="str">
            <v>32 15</v>
          </cell>
          <cell r="B442">
            <v>35.870250999999975</v>
          </cell>
          <cell r="C442">
            <v>35.870250999999975</v>
          </cell>
          <cell r="D442">
            <v>49.939213000000002</v>
          </cell>
        </row>
        <row r="443">
          <cell r="A443" t="str">
            <v>32 16</v>
          </cell>
          <cell r="B443">
            <v>25.111711999999994</v>
          </cell>
          <cell r="C443">
            <v>25.111711999999994</v>
          </cell>
          <cell r="D443">
            <v>24.687377000000005</v>
          </cell>
        </row>
        <row r="444">
          <cell r="A444" t="str">
            <v>32 19</v>
          </cell>
          <cell r="B444">
            <v>13.457459</v>
          </cell>
          <cell r="C444">
            <v>13.457459</v>
          </cell>
          <cell r="D444">
            <v>20.274340000000002</v>
          </cell>
        </row>
        <row r="445">
          <cell r="A445" t="str">
            <v>32 22</v>
          </cell>
          <cell r="B445">
            <v>0.792902</v>
          </cell>
          <cell r="C445">
            <v>0.792902</v>
          </cell>
          <cell r="D445">
            <v>1.04</v>
          </cell>
        </row>
        <row r="446">
          <cell r="A446" t="str">
            <v>32 23</v>
          </cell>
          <cell r="D446">
            <v>7.4999999999999997E-2</v>
          </cell>
        </row>
        <row r="447">
          <cell r="A447" t="str">
            <v>32 31</v>
          </cell>
          <cell r="B447">
            <v>7.4205999999999976</v>
          </cell>
          <cell r="C447">
            <v>7.4205999999999976</v>
          </cell>
          <cell r="D447">
            <v>5.42</v>
          </cell>
        </row>
        <row r="448">
          <cell r="A448" t="str">
            <v>32 33</v>
          </cell>
          <cell r="B448">
            <v>134.815</v>
          </cell>
          <cell r="C448">
            <v>134.815</v>
          </cell>
          <cell r="D448">
            <v>60.347000000000001</v>
          </cell>
        </row>
        <row r="449">
          <cell r="A449" t="str">
            <v>33 01</v>
          </cell>
          <cell r="B449">
            <v>234081.43029799999</v>
          </cell>
          <cell r="C449">
            <v>234081.43029799999</v>
          </cell>
          <cell r="D449">
            <v>254177.66359899993</v>
          </cell>
        </row>
        <row r="450">
          <cell r="A450" t="str">
            <v>33 31</v>
          </cell>
          <cell r="B450">
            <v>42011.658977999992</v>
          </cell>
          <cell r="C450">
            <v>44634.034838999978</v>
          </cell>
          <cell r="D450">
            <v>47499.980547999985</v>
          </cell>
        </row>
        <row r="451">
          <cell r="A451" t="str">
            <v>33 34</v>
          </cell>
          <cell r="B451">
            <v>35873.074107999986</v>
          </cell>
          <cell r="C451">
            <v>39492.79867199999</v>
          </cell>
          <cell r="D451">
            <v>41898.150863000003</v>
          </cell>
        </row>
        <row r="452">
          <cell r="A452" t="str">
            <v>33 35</v>
          </cell>
          <cell r="B452">
            <v>46639.563825000005</v>
          </cell>
          <cell r="C452">
            <v>51360.813673999997</v>
          </cell>
          <cell r="D452">
            <v>54548.192184999993</v>
          </cell>
        </row>
        <row r="453">
          <cell r="A453" t="str">
            <v xml:space="preserve">34 </v>
          </cell>
          <cell r="B453">
            <v>29989.708299999988</v>
          </cell>
          <cell r="C453">
            <v>29989.708299999988</v>
          </cell>
          <cell r="D453">
            <v>30992.546999999999</v>
          </cell>
        </row>
        <row r="454">
          <cell r="A454" t="str">
            <v>35 01</v>
          </cell>
          <cell r="B454">
            <v>642.6890370000001</v>
          </cell>
          <cell r="C454">
            <v>617.16729300000031</v>
          </cell>
          <cell r="D454">
            <v>675.61777099999983</v>
          </cell>
        </row>
        <row r="455">
          <cell r="A455" t="str">
            <v>35 05</v>
          </cell>
          <cell r="B455">
            <v>9.2657609999999995</v>
          </cell>
          <cell r="C455">
            <v>7.8637010000000007</v>
          </cell>
          <cell r="D455">
            <v>9.5655230000000007</v>
          </cell>
        </row>
        <row r="456">
          <cell r="A456" t="str">
            <v>35 06</v>
          </cell>
          <cell r="B456">
            <v>6.0989340000000007</v>
          </cell>
          <cell r="C456">
            <v>4.7521720000000007</v>
          </cell>
          <cell r="D456">
            <v>5.3269709999999995</v>
          </cell>
        </row>
        <row r="457">
          <cell r="A457" t="str">
            <v>35 07</v>
          </cell>
          <cell r="B457">
            <v>2.6299149999999996</v>
          </cell>
          <cell r="C457">
            <v>1.3494640000000002</v>
          </cell>
          <cell r="D457">
            <v>1.498129</v>
          </cell>
        </row>
        <row r="458">
          <cell r="A458" t="str">
            <v>35 08</v>
          </cell>
          <cell r="B458">
            <v>2.1764890000000006</v>
          </cell>
          <cell r="C458">
            <v>1.1965939999999997</v>
          </cell>
          <cell r="D458">
            <v>3.8491390000000005</v>
          </cell>
        </row>
        <row r="459">
          <cell r="A459" t="str">
            <v>35 09</v>
          </cell>
          <cell r="B459">
            <v>1.684874</v>
          </cell>
          <cell r="C459">
            <v>1.427964</v>
          </cell>
          <cell r="D459">
            <v>1.8591279999999999</v>
          </cell>
        </row>
        <row r="460">
          <cell r="A460" t="str">
            <v>35 10</v>
          </cell>
          <cell r="B460">
            <v>5.3325019999999999</v>
          </cell>
          <cell r="C460">
            <v>4.7211819999999998</v>
          </cell>
          <cell r="D460">
            <v>5.3305660000000001</v>
          </cell>
        </row>
        <row r="461">
          <cell r="A461" t="str">
            <v>35 11</v>
          </cell>
          <cell r="B461">
            <v>1.6612279999999999</v>
          </cell>
          <cell r="C461">
            <v>1.0375079999999999</v>
          </cell>
          <cell r="D461">
            <v>1.1940000000000002</v>
          </cell>
        </row>
        <row r="462">
          <cell r="A462" t="str">
            <v>35 13</v>
          </cell>
          <cell r="B462">
            <v>38.125382000000002</v>
          </cell>
          <cell r="C462">
            <v>36.026102000000002</v>
          </cell>
          <cell r="D462">
            <v>37.38419600000001</v>
          </cell>
        </row>
        <row r="463">
          <cell r="A463" t="str">
            <v>35 14</v>
          </cell>
          <cell r="B463">
            <v>16.956889999999998</v>
          </cell>
          <cell r="C463">
            <v>16.237669999999998</v>
          </cell>
          <cell r="D463">
            <v>19.253323999999999</v>
          </cell>
        </row>
        <row r="464">
          <cell r="A464" t="str">
            <v>35 15</v>
          </cell>
          <cell r="B464">
            <v>72.937011999999996</v>
          </cell>
          <cell r="C464">
            <v>65.047080999999991</v>
          </cell>
          <cell r="D464">
            <v>74.77617800000003</v>
          </cell>
        </row>
        <row r="465">
          <cell r="A465" t="str">
            <v>35 16</v>
          </cell>
          <cell r="B465">
            <v>27.124063</v>
          </cell>
          <cell r="C465">
            <v>21.572161000000001</v>
          </cell>
          <cell r="D465">
            <v>24.868385</v>
          </cell>
        </row>
        <row r="466">
          <cell r="A466" t="str">
            <v>35 19</v>
          </cell>
          <cell r="B466">
            <v>59.924469999999992</v>
          </cell>
          <cell r="C466">
            <v>31.295644000000003</v>
          </cell>
          <cell r="D466">
            <v>33.713002000000003</v>
          </cell>
        </row>
        <row r="467">
          <cell r="A467" t="str">
            <v>35 21</v>
          </cell>
          <cell r="B467">
            <v>23.026324000000002</v>
          </cell>
          <cell r="C467">
            <v>18.27976</v>
          </cell>
          <cell r="D467">
            <v>18.131641000000002</v>
          </cell>
        </row>
        <row r="468">
          <cell r="A468" t="str">
            <v>35 22</v>
          </cell>
          <cell r="B468">
            <v>20.242127999999997</v>
          </cell>
          <cell r="C468">
            <v>11.866278999999999</v>
          </cell>
          <cell r="D468">
            <v>19.542522999999999</v>
          </cell>
        </row>
        <row r="469">
          <cell r="A469" t="str">
            <v>35 31</v>
          </cell>
          <cell r="B469">
            <v>6.1674939999999996</v>
          </cell>
          <cell r="C469">
            <v>6.167414</v>
          </cell>
          <cell r="D469">
            <v>6.3285239999999998</v>
          </cell>
        </row>
        <row r="470">
          <cell r="A470" t="str">
            <v>35 33</v>
          </cell>
          <cell r="B470">
            <v>28.013000000000002</v>
          </cell>
          <cell r="C470">
            <v>9.947514</v>
          </cell>
          <cell r="D470">
            <v>5.7359999999999998</v>
          </cell>
        </row>
        <row r="471">
          <cell r="A471" t="str">
            <v>35 34</v>
          </cell>
          <cell r="B471">
            <v>20.045000000000002</v>
          </cell>
          <cell r="C471">
            <v>10.045</v>
          </cell>
          <cell r="D471">
            <v>8.5250000000000004</v>
          </cell>
        </row>
        <row r="472">
          <cell r="A472" t="str">
            <v>36 01</v>
          </cell>
          <cell r="B472">
            <v>12262.519446</v>
          </cell>
          <cell r="C472">
            <v>11368.915886000003</v>
          </cell>
          <cell r="D472">
            <v>16136.80230400001</v>
          </cell>
        </row>
        <row r="473">
          <cell r="A473" t="str">
            <v>36 04</v>
          </cell>
          <cell r="B473">
            <v>0</v>
          </cell>
          <cell r="C473">
            <v>3589.4</v>
          </cell>
          <cell r="D473">
            <v>4137.8999999999996</v>
          </cell>
        </row>
        <row r="474">
          <cell r="A474" t="str">
            <v>36 05</v>
          </cell>
          <cell r="B474">
            <v>59.392998000000006</v>
          </cell>
          <cell r="C474">
            <v>59.392998000000006</v>
          </cell>
          <cell r="D474">
            <v>318.48336999999998</v>
          </cell>
        </row>
        <row r="475">
          <cell r="A475" t="str">
            <v>36 06</v>
          </cell>
          <cell r="B475">
            <v>924.41865499999994</v>
          </cell>
          <cell r="C475">
            <v>924.41865499999994</v>
          </cell>
          <cell r="D475">
            <v>1349.3427689999999</v>
          </cell>
        </row>
        <row r="476">
          <cell r="A476" t="str">
            <v>36 07</v>
          </cell>
          <cell r="B476">
            <v>30.975285999999997</v>
          </cell>
          <cell r="C476">
            <v>30.975285999999997</v>
          </cell>
          <cell r="D476">
            <v>21.881588000000001</v>
          </cell>
        </row>
        <row r="477">
          <cell r="A477" t="str">
            <v>36 08</v>
          </cell>
          <cell r="B477">
            <v>12.296185999999999</v>
          </cell>
          <cell r="C477">
            <v>12.296185999999999</v>
          </cell>
          <cell r="D477">
            <v>44.339358000000004</v>
          </cell>
        </row>
        <row r="478">
          <cell r="A478" t="str">
            <v>36 09</v>
          </cell>
          <cell r="B478">
            <v>24.586841</v>
          </cell>
          <cell r="C478">
            <v>24.586841</v>
          </cell>
          <cell r="D478">
            <v>77.495114999999998</v>
          </cell>
        </row>
        <row r="479">
          <cell r="A479" t="str">
            <v>36 10</v>
          </cell>
          <cell r="B479">
            <v>350.15956399999999</v>
          </cell>
          <cell r="C479">
            <v>350.15956399999999</v>
          </cell>
          <cell r="D479">
            <v>448.14269899999994</v>
          </cell>
        </row>
        <row r="480">
          <cell r="A480" t="str">
            <v>36 11</v>
          </cell>
          <cell r="B480">
            <v>6.3401300000000003</v>
          </cell>
          <cell r="C480">
            <v>6.3401300000000003</v>
          </cell>
          <cell r="D480">
            <v>258.58080799999999</v>
          </cell>
        </row>
        <row r="481">
          <cell r="A481" t="str">
            <v>36 13</v>
          </cell>
          <cell r="B481">
            <v>558.75710900000001</v>
          </cell>
          <cell r="C481">
            <v>558.75710900000001</v>
          </cell>
          <cell r="D481">
            <v>538.44288299999994</v>
          </cell>
        </row>
        <row r="482">
          <cell r="A482" t="str">
            <v>36 14</v>
          </cell>
          <cell r="B482">
            <v>47.581982999999994</v>
          </cell>
          <cell r="C482">
            <v>47.581982999999994</v>
          </cell>
          <cell r="D482">
            <v>28.486592999999999</v>
          </cell>
        </row>
        <row r="483">
          <cell r="A483" t="str">
            <v>36 15</v>
          </cell>
          <cell r="B483">
            <v>593.16276100000005</v>
          </cell>
          <cell r="C483">
            <v>593.16276100000005</v>
          </cell>
          <cell r="D483">
            <v>1095.9722760000004</v>
          </cell>
        </row>
        <row r="484">
          <cell r="A484" t="str">
            <v>36 16</v>
          </cell>
          <cell r="B484">
            <v>506.13478700000002</v>
          </cell>
          <cell r="C484">
            <v>506.13478700000002</v>
          </cell>
          <cell r="D484">
            <v>459.87641199999996</v>
          </cell>
        </row>
        <row r="485">
          <cell r="A485" t="str">
            <v>36 17</v>
          </cell>
          <cell r="B485">
            <v>0.704758</v>
          </cell>
          <cell r="C485">
            <v>0.704758</v>
          </cell>
          <cell r="D485">
            <v>45.162566000000005</v>
          </cell>
        </row>
        <row r="486">
          <cell r="A486" t="str">
            <v>36 18</v>
          </cell>
          <cell r="B486">
            <v>0</v>
          </cell>
          <cell r="C486">
            <v>0</v>
          </cell>
          <cell r="D486">
            <v>496.3</v>
          </cell>
        </row>
        <row r="487">
          <cell r="A487" t="str">
            <v>36 19</v>
          </cell>
          <cell r="B487">
            <v>542.67828399999996</v>
          </cell>
          <cell r="C487">
            <v>509.78184400000004</v>
          </cell>
          <cell r="D487">
            <v>1208.0784159999998</v>
          </cell>
        </row>
        <row r="488">
          <cell r="A488" t="str">
            <v>36 21</v>
          </cell>
          <cell r="B488">
            <v>59.237240999999997</v>
          </cell>
          <cell r="C488">
            <v>59.237240999999997</v>
          </cell>
          <cell r="D488">
            <v>79.8</v>
          </cell>
        </row>
        <row r="489">
          <cell r="A489" t="str">
            <v>36 22</v>
          </cell>
          <cell r="B489">
            <v>77.847595999999996</v>
          </cell>
          <cell r="C489">
            <v>77.847595999999996</v>
          </cell>
          <cell r="D489">
            <v>19.441038000000002</v>
          </cell>
        </row>
        <row r="490">
          <cell r="A490" t="str">
            <v>36 23</v>
          </cell>
          <cell r="B490">
            <v>0</v>
          </cell>
          <cell r="C490">
            <v>0</v>
          </cell>
          <cell r="D490">
            <v>0.1</v>
          </cell>
        </row>
        <row r="491">
          <cell r="A491" t="str">
            <v>36 24</v>
          </cell>
          <cell r="D491">
            <v>0.70120000000000005</v>
          </cell>
        </row>
        <row r="492">
          <cell r="A492" t="str">
            <v>36 25</v>
          </cell>
          <cell r="B492">
            <v>37.587082000000002</v>
          </cell>
          <cell r="C492">
            <v>37.587082000000002</v>
          </cell>
          <cell r="D492">
            <v>45.322505</v>
          </cell>
        </row>
        <row r="493">
          <cell r="A493" t="str">
            <v>36 30</v>
          </cell>
          <cell r="B493">
            <v>35.950634999999998</v>
          </cell>
          <cell r="C493">
            <v>35.950634999999998</v>
          </cell>
          <cell r="D493">
            <v>13.400933999999999</v>
          </cell>
        </row>
        <row r="494">
          <cell r="A494" t="str">
            <v>36 31</v>
          </cell>
          <cell r="B494">
            <v>19.650527</v>
          </cell>
          <cell r="C494">
            <v>19.650527</v>
          </cell>
          <cell r="D494">
            <v>21.269909000000002</v>
          </cell>
        </row>
        <row r="495">
          <cell r="A495" t="str">
            <v>36 32</v>
          </cell>
          <cell r="D495">
            <v>250</v>
          </cell>
        </row>
        <row r="496">
          <cell r="A496" t="str">
            <v>36 33</v>
          </cell>
          <cell r="B496">
            <v>448.74073099999998</v>
          </cell>
          <cell r="C496">
            <v>448.74073099999998</v>
          </cell>
          <cell r="D496">
            <v>1233.5468900000001</v>
          </cell>
        </row>
        <row r="497">
          <cell r="A497" t="str">
            <v>36 34</v>
          </cell>
          <cell r="B497">
            <v>450</v>
          </cell>
          <cell r="C497">
            <v>450</v>
          </cell>
          <cell r="D497">
            <v>2627.0687470000003</v>
          </cell>
        </row>
        <row r="498">
          <cell r="A498" t="str">
            <v>37 01</v>
          </cell>
          <cell r="B498">
            <v>94.168614000000005</v>
          </cell>
          <cell r="C498">
            <v>85.782278999999988</v>
          </cell>
          <cell r="D498">
            <v>97.580325000000016</v>
          </cell>
        </row>
        <row r="499">
          <cell r="A499" t="str">
            <v>37 04</v>
          </cell>
          <cell r="D499">
            <v>374.4</v>
          </cell>
        </row>
        <row r="500">
          <cell r="A500" t="str">
            <v>37 05</v>
          </cell>
          <cell r="B500">
            <v>0.41522899999999996</v>
          </cell>
          <cell r="C500">
            <v>0.41522899999999996</v>
          </cell>
          <cell r="D500">
            <v>1.4005920000000001</v>
          </cell>
        </row>
        <row r="501">
          <cell r="A501" t="str">
            <v>37 06</v>
          </cell>
          <cell r="B501">
            <v>0.71355000000000002</v>
          </cell>
          <cell r="C501">
            <v>0.71355000000000002</v>
          </cell>
          <cell r="D501">
            <v>0.14600000000000002</v>
          </cell>
        </row>
        <row r="502">
          <cell r="A502" t="str">
            <v>37 07</v>
          </cell>
          <cell r="B502">
            <v>2.2823E-2</v>
          </cell>
          <cell r="C502">
            <v>2.2823E-2</v>
          </cell>
          <cell r="D502">
            <v>0.16</v>
          </cell>
        </row>
        <row r="503">
          <cell r="A503" t="str">
            <v>37 08</v>
          </cell>
          <cell r="B503">
            <v>0.18946400000000002</v>
          </cell>
          <cell r="C503">
            <v>0.18946400000000002</v>
          </cell>
          <cell r="D503">
            <v>0.14000000000000001</v>
          </cell>
        </row>
        <row r="504">
          <cell r="A504" t="str">
            <v>37 09</v>
          </cell>
          <cell r="B504">
            <v>8.2629999999999995E-3</v>
          </cell>
          <cell r="C504">
            <v>8.2629999999999995E-3</v>
          </cell>
          <cell r="D504">
            <v>0.03</v>
          </cell>
        </row>
        <row r="505">
          <cell r="A505" t="str">
            <v>37 10</v>
          </cell>
          <cell r="B505">
            <v>0.24823800000000001</v>
          </cell>
          <cell r="C505">
            <v>0.24823800000000001</v>
          </cell>
          <cell r="D505">
            <v>0.66599999999999993</v>
          </cell>
        </row>
        <row r="506">
          <cell r="A506" t="str">
            <v>37 11</v>
          </cell>
          <cell r="B506">
            <v>0.129139</v>
          </cell>
          <cell r="C506">
            <v>0.129139</v>
          </cell>
          <cell r="D506">
            <v>0.03</v>
          </cell>
        </row>
        <row r="507">
          <cell r="A507" t="str">
            <v>37 13</v>
          </cell>
          <cell r="B507">
            <v>3.5325099999999998</v>
          </cell>
          <cell r="C507">
            <v>3.4188450000000001</v>
          </cell>
          <cell r="D507">
            <v>1.794</v>
          </cell>
        </row>
        <row r="508">
          <cell r="A508" t="str">
            <v>37 14</v>
          </cell>
          <cell r="B508">
            <v>0.77449200000000007</v>
          </cell>
          <cell r="C508">
            <v>0.77449200000000007</v>
          </cell>
          <cell r="D508">
            <v>7.4800000000000005E-2</v>
          </cell>
        </row>
        <row r="509">
          <cell r="A509" t="str">
            <v>37 15</v>
          </cell>
          <cell r="B509">
            <v>1.16069</v>
          </cell>
          <cell r="C509">
            <v>1.16069</v>
          </cell>
          <cell r="D509">
            <v>4.3491669999999996</v>
          </cell>
        </row>
        <row r="510">
          <cell r="A510" t="str">
            <v>37 16</v>
          </cell>
          <cell r="B510">
            <v>1.491212</v>
          </cell>
          <cell r="C510">
            <v>1.491212</v>
          </cell>
          <cell r="D510">
            <v>1.8007899999999997</v>
          </cell>
        </row>
        <row r="511">
          <cell r="A511" t="str">
            <v>37 19</v>
          </cell>
          <cell r="B511">
            <v>0.20199699999999998</v>
          </cell>
          <cell r="C511">
            <v>0.20199699999999998</v>
          </cell>
          <cell r="D511">
            <v>0.80439899999999998</v>
          </cell>
        </row>
        <row r="512">
          <cell r="A512" t="str">
            <v>37 22</v>
          </cell>
          <cell r="B512">
            <v>0</v>
          </cell>
          <cell r="C512">
            <v>0</v>
          </cell>
          <cell r="D512">
            <v>0.14000000000000001</v>
          </cell>
        </row>
        <row r="513">
          <cell r="A513" t="str">
            <v>37 33</v>
          </cell>
          <cell r="B513">
            <v>2.9714790000000004</v>
          </cell>
          <cell r="C513">
            <v>2.9714790000000004</v>
          </cell>
          <cell r="D513">
            <v>16.600000000000001</v>
          </cell>
        </row>
        <row r="514">
          <cell r="A514" t="str">
            <v>38 01</v>
          </cell>
          <cell r="B514">
            <v>3128.4037000000026</v>
          </cell>
          <cell r="C514">
            <v>3084.7850769999982</v>
          </cell>
          <cell r="D514">
            <v>3319.2633180000012</v>
          </cell>
        </row>
        <row r="515">
          <cell r="A515" t="str">
            <v>38 02</v>
          </cell>
          <cell r="B515">
            <v>2573.427000000001</v>
          </cell>
          <cell r="C515">
            <v>2723.427000000001</v>
          </cell>
          <cell r="D515">
            <v>3523.2270000000008</v>
          </cell>
        </row>
        <row r="516">
          <cell r="A516" t="str">
            <v>38 05</v>
          </cell>
          <cell r="B516">
            <v>58.106235000000005</v>
          </cell>
          <cell r="C516">
            <v>58.106235000000005</v>
          </cell>
          <cell r="D516">
            <v>60.713319000000006</v>
          </cell>
        </row>
        <row r="517">
          <cell r="A517" t="str">
            <v>38 06</v>
          </cell>
          <cell r="B517">
            <v>14.592957000000002</v>
          </cell>
          <cell r="C517">
            <v>14.592957000000002</v>
          </cell>
          <cell r="D517">
            <v>16.059934000000002</v>
          </cell>
        </row>
        <row r="518">
          <cell r="A518" t="str">
            <v>38 07</v>
          </cell>
          <cell r="B518">
            <v>19.813103999999996</v>
          </cell>
          <cell r="C518">
            <v>19.813103999999996</v>
          </cell>
          <cell r="D518">
            <v>19.771547999999996</v>
          </cell>
        </row>
        <row r="519">
          <cell r="A519" t="str">
            <v>38 08</v>
          </cell>
          <cell r="B519">
            <v>18.985600999999999</v>
          </cell>
          <cell r="C519">
            <v>18.985600999999999</v>
          </cell>
          <cell r="D519">
            <v>18.962565999999999</v>
          </cell>
        </row>
        <row r="520">
          <cell r="A520" t="str">
            <v>38 09</v>
          </cell>
          <cell r="B520">
            <v>25.049282999999999</v>
          </cell>
          <cell r="C520">
            <v>25.049282999999999</v>
          </cell>
          <cell r="D520">
            <v>25.014819000000003</v>
          </cell>
        </row>
        <row r="521">
          <cell r="A521" t="str">
            <v>38 10</v>
          </cell>
          <cell r="B521">
            <v>14.786263000000002</v>
          </cell>
          <cell r="C521">
            <v>14.786263000000002</v>
          </cell>
          <cell r="D521">
            <v>14.851887</v>
          </cell>
        </row>
        <row r="522">
          <cell r="A522" t="str">
            <v>38 11</v>
          </cell>
          <cell r="B522">
            <v>4.8014779999999995</v>
          </cell>
          <cell r="C522">
            <v>4.8014779999999995</v>
          </cell>
          <cell r="D522">
            <v>5.754543</v>
          </cell>
        </row>
        <row r="523">
          <cell r="A523" t="str">
            <v>38 12</v>
          </cell>
          <cell r="B523">
            <v>3.0408999999999999E-2</v>
          </cell>
          <cell r="C523">
            <v>3.0408999999999999E-2</v>
          </cell>
          <cell r="D523">
            <v>3.0408999999999999E-2</v>
          </cell>
        </row>
        <row r="524">
          <cell r="A524" t="str">
            <v>38 13</v>
          </cell>
          <cell r="B524">
            <v>86.416677000000007</v>
          </cell>
          <cell r="C524">
            <v>86.416677000000007</v>
          </cell>
          <cell r="D524">
            <v>88.269367000000003</v>
          </cell>
        </row>
        <row r="525">
          <cell r="A525" t="str">
            <v>38 14</v>
          </cell>
          <cell r="B525">
            <v>43.968361999999992</v>
          </cell>
          <cell r="C525">
            <v>43.968361999999992</v>
          </cell>
          <cell r="D525">
            <v>48.759821999999993</v>
          </cell>
        </row>
        <row r="526">
          <cell r="A526" t="str">
            <v>38 15</v>
          </cell>
          <cell r="B526">
            <v>191.07942700000001</v>
          </cell>
          <cell r="C526">
            <v>191.07942700000001</v>
          </cell>
          <cell r="D526">
            <v>225.81301600000006</v>
          </cell>
        </row>
        <row r="527">
          <cell r="A527" t="str">
            <v>38 16</v>
          </cell>
          <cell r="B527">
            <v>98.749380999999985</v>
          </cell>
          <cell r="C527">
            <v>98.749380999999985</v>
          </cell>
          <cell r="D527">
            <v>99.571515999999988</v>
          </cell>
        </row>
        <row r="528">
          <cell r="A528" t="str">
            <v>38 17</v>
          </cell>
          <cell r="B528">
            <v>0.31320899999999996</v>
          </cell>
          <cell r="C528">
            <v>0.31320899999999996</v>
          </cell>
          <cell r="D528">
            <v>0.31320899999999996</v>
          </cell>
        </row>
        <row r="529">
          <cell r="A529" t="str">
            <v>38 19</v>
          </cell>
          <cell r="B529">
            <v>73.27713</v>
          </cell>
          <cell r="C529">
            <v>73.27713</v>
          </cell>
          <cell r="D529">
            <v>81.168373999999986</v>
          </cell>
        </row>
        <row r="530">
          <cell r="A530" t="str">
            <v>38 21</v>
          </cell>
          <cell r="B530">
            <v>14.957238</v>
          </cell>
          <cell r="C530">
            <v>14.957238</v>
          </cell>
          <cell r="D530">
            <v>20.550659</v>
          </cell>
        </row>
        <row r="531">
          <cell r="A531" t="str">
            <v>38 22</v>
          </cell>
          <cell r="B531">
            <v>24.905575000000002</v>
          </cell>
          <cell r="C531">
            <v>24.905575000000002</v>
          </cell>
          <cell r="D531">
            <v>25.546694000000006</v>
          </cell>
        </row>
        <row r="532">
          <cell r="A532" t="str">
            <v>38 23</v>
          </cell>
          <cell r="D532">
            <v>12.11811</v>
          </cell>
        </row>
        <row r="533">
          <cell r="A533" t="str">
            <v>38 24</v>
          </cell>
          <cell r="D533">
            <v>414.06189899999998</v>
          </cell>
        </row>
        <row r="534">
          <cell r="A534" t="str">
            <v>38 29</v>
          </cell>
          <cell r="B534">
            <v>1105</v>
          </cell>
          <cell r="C534">
            <v>1735</v>
          </cell>
          <cell r="D534">
            <v>2328</v>
          </cell>
        </row>
        <row r="535">
          <cell r="A535" t="str">
            <v>38 30</v>
          </cell>
          <cell r="B535">
            <v>3.6326710000000002</v>
          </cell>
          <cell r="C535">
            <v>3.6326710000000002</v>
          </cell>
          <cell r="D535">
            <v>24.968050999999996</v>
          </cell>
        </row>
        <row r="536">
          <cell r="A536" t="str">
            <v>38 31</v>
          </cell>
          <cell r="B536">
            <v>2456.1</v>
          </cell>
          <cell r="C536">
            <v>2541.8186230000001</v>
          </cell>
          <cell r="D536">
            <v>2238.8596660000003</v>
          </cell>
        </row>
        <row r="537">
          <cell r="A537" t="str">
            <v>38 33</v>
          </cell>
          <cell r="B537">
            <v>7.5</v>
          </cell>
          <cell r="C537">
            <v>7.5</v>
          </cell>
          <cell r="D537">
            <v>8</v>
          </cell>
        </row>
        <row r="538">
          <cell r="A538" t="str">
            <v>38 34</v>
          </cell>
          <cell r="B538">
            <v>2</v>
          </cell>
          <cell r="C538">
            <v>2</v>
          </cell>
          <cell r="D538">
            <v>8</v>
          </cell>
        </row>
        <row r="539">
          <cell r="A539" t="str">
            <v>38 35</v>
          </cell>
          <cell r="B539">
            <v>274.80799999999999</v>
          </cell>
          <cell r="C539">
            <v>274.80799999999999</v>
          </cell>
          <cell r="D539">
            <v>24.683</v>
          </cell>
        </row>
        <row r="540">
          <cell r="A540" t="str">
            <v>38 36</v>
          </cell>
          <cell r="B540">
            <v>813.2</v>
          </cell>
          <cell r="C540">
            <v>813.2</v>
          </cell>
          <cell r="D540">
            <v>2873.4</v>
          </cell>
        </row>
        <row r="541">
          <cell r="A541" t="str">
            <v>4 01</v>
          </cell>
          <cell r="B541">
            <v>3597.1849009999983</v>
          </cell>
          <cell r="C541">
            <v>3277.9257699999989</v>
          </cell>
          <cell r="D541">
            <v>4343.1000390000008</v>
          </cell>
        </row>
        <row r="542">
          <cell r="A542" t="str">
            <v>4 04</v>
          </cell>
          <cell r="B542">
            <v>441.7</v>
          </cell>
          <cell r="C542">
            <v>441.7</v>
          </cell>
          <cell r="D542">
            <v>25</v>
          </cell>
        </row>
        <row r="543">
          <cell r="A543" t="str">
            <v>4 05</v>
          </cell>
          <cell r="B543">
            <v>31.785605999999998</v>
          </cell>
          <cell r="C543">
            <v>31.785605999999998</v>
          </cell>
          <cell r="D543">
            <v>48.025863999999999</v>
          </cell>
        </row>
        <row r="544">
          <cell r="A544" t="str">
            <v>4 06</v>
          </cell>
          <cell r="B544">
            <v>36.604759999999999</v>
          </cell>
          <cell r="C544">
            <v>36.604759999999999</v>
          </cell>
          <cell r="D544">
            <v>46.829692999999999</v>
          </cell>
        </row>
        <row r="545">
          <cell r="A545" t="str">
            <v>4 07</v>
          </cell>
          <cell r="B545">
            <v>16.944597999999999</v>
          </cell>
          <cell r="C545">
            <v>16.944597999999999</v>
          </cell>
          <cell r="D545">
            <v>15.671245000000001</v>
          </cell>
        </row>
        <row r="546">
          <cell r="A546" t="str">
            <v>4 08</v>
          </cell>
          <cell r="B546">
            <v>14.72865</v>
          </cell>
          <cell r="C546">
            <v>14.72865</v>
          </cell>
          <cell r="D546">
            <v>22.202939000000001</v>
          </cell>
        </row>
        <row r="547">
          <cell r="A547" t="str">
            <v>4 09</v>
          </cell>
          <cell r="B547">
            <v>7.1107459999999998</v>
          </cell>
          <cell r="C547">
            <v>7.1107459999999998</v>
          </cell>
          <cell r="D547">
            <v>4.8988810000000003</v>
          </cell>
        </row>
        <row r="548">
          <cell r="A548" t="str">
            <v>4 10</v>
          </cell>
          <cell r="B548">
            <v>55.853726000000002</v>
          </cell>
          <cell r="C548">
            <v>55.853726000000002</v>
          </cell>
          <cell r="D548">
            <v>52.332906000000008</v>
          </cell>
        </row>
        <row r="549">
          <cell r="A549" t="str">
            <v>4 11</v>
          </cell>
          <cell r="B549">
            <v>18.864801</v>
          </cell>
          <cell r="C549">
            <v>18.864801</v>
          </cell>
          <cell r="D549">
            <v>19.346509999999999</v>
          </cell>
        </row>
        <row r="550">
          <cell r="A550" t="str">
            <v>4 13</v>
          </cell>
          <cell r="B550">
            <v>462.03742299999999</v>
          </cell>
          <cell r="C550">
            <v>472.03742299999999</v>
          </cell>
          <cell r="D550">
            <v>498.41700399999996</v>
          </cell>
        </row>
        <row r="551">
          <cell r="A551" t="str">
            <v>4 14</v>
          </cell>
          <cell r="B551">
            <v>339.97081299999996</v>
          </cell>
          <cell r="C551">
            <v>315.42994399999998</v>
          </cell>
          <cell r="D551">
            <v>351.54882400000002</v>
          </cell>
        </row>
        <row r="552">
          <cell r="A552" t="str">
            <v>4 15</v>
          </cell>
          <cell r="B552">
            <v>664.23224500000003</v>
          </cell>
          <cell r="C552">
            <v>680.23224500000003</v>
          </cell>
          <cell r="D552">
            <v>1640.6382140000001</v>
          </cell>
        </row>
        <row r="553">
          <cell r="A553" t="str">
            <v>4 16</v>
          </cell>
          <cell r="B553">
            <v>165.16273099999998</v>
          </cell>
          <cell r="C553">
            <v>165.16273099999998</v>
          </cell>
          <cell r="D553">
            <v>126.206931</v>
          </cell>
        </row>
        <row r="554">
          <cell r="A554" t="str">
            <v>4 17</v>
          </cell>
          <cell r="B554">
            <v>2.483E-3</v>
          </cell>
          <cell r="C554">
            <v>2.483E-3</v>
          </cell>
          <cell r="D554">
            <v>0.64</v>
          </cell>
        </row>
        <row r="555">
          <cell r="A555" t="str">
            <v>4 18</v>
          </cell>
          <cell r="B555">
            <v>264.96622500000001</v>
          </cell>
          <cell r="C555">
            <v>264.96622500000001</v>
          </cell>
          <cell r="D555">
            <v>138.74619999999999</v>
          </cell>
        </row>
        <row r="556">
          <cell r="A556" t="str">
            <v>4 19</v>
          </cell>
          <cell r="B556">
            <v>159.95623800000004</v>
          </cell>
          <cell r="C556">
            <v>162.95623799999998</v>
          </cell>
          <cell r="D556">
            <v>324.89332200000001</v>
          </cell>
        </row>
        <row r="557">
          <cell r="A557" t="str">
            <v>4 21</v>
          </cell>
          <cell r="B557">
            <v>43</v>
          </cell>
          <cell r="C557">
            <v>43</v>
          </cell>
          <cell r="D557">
            <v>70</v>
          </cell>
        </row>
        <row r="558">
          <cell r="A558" t="str">
            <v>4 22</v>
          </cell>
          <cell r="B558">
            <v>20.926355999999998</v>
          </cell>
          <cell r="C558">
            <v>20.926355999999998</v>
          </cell>
          <cell r="D558">
            <v>60.460982999999992</v>
          </cell>
        </row>
        <row r="559">
          <cell r="A559" t="str">
            <v>4 23</v>
          </cell>
          <cell r="B559">
            <v>0.73709999999999998</v>
          </cell>
          <cell r="C559">
            <v>0.73709999999999998</v>
          </cell>
          <cell r="D559">
            <v>20.755199999999999</v>
          </cell>
        </row>
        <row r="560">
          <cell r="A560" t="str">
            <v>4 24</v>
          </cell>
          <cell r="D560">
            <v>0.25</v>
          </cell>
        </row>
        <row r="561">
          <cell r="A561" t="str">
            <v>4 29</v>
          </cell>
          <cell r="B561">
            <v>300</v>
          </cell>
          <cell r="C561">
            <v>700</v>
          </cell>
          <cell r="D561">
            <v>400</v>
          </cell>
        </row>
        <row r="562">
          <cell r="A562" t="str">
            <v>4 30</v>
          </cell>
          <cell r="B562">
            <v>1.5216000000000001</v>
          </cell>
          <cell r="C562">
            <v>1.5216000000000001</v>
          </cell>
          <cell r="D562">
            <v>1.1055999999999999</v>
          </cell>
        </row>
        <row r="563">
          <cell r="A563" t="str">
            <v>4 31</v>
          </cell>
          <cell r="B563">
            <v>8.4089980000000004</v>
          </cell>
          <cell r="C563">
            <v>8.4089980000000004</v>
          </cell>
          <cell r="D563">
            <v>6.3366860000000003</v>
          </cell>
        </row>
        <row r="564">
          <cell r="A564" t="str">
            <v>4 34</v>
          </cell>
          <cell r="D564">
            <v>616.70000000000005</v>
          </cell>
        </row>
        <row r="565">
          <cell r="A565" t="str">
            <v>40 01</v>
          </cell>
          <cell r="B565">
            <v>3029.1148409999996</v>
          </cell>
          <cell r="C565">
            <v>2796.6186610000004</v>
          </cell>
          <cell r="D565">
            <v>4924.3410549999999</v>
          </cell>
        </row>
        <row r="566">
          <cell r="A566" t="str">
            <v>40 05</v>
          </cell>
          <cell r="B566">
            <v>46.344524</v>
          </cell>
          <cell r="C566">
            <v>46.344524</v>
          </cell>
          <cell r="D566">
            <v>122.722263</v>
          </cell>
        </row>
        <row r="567">
          <cell r="A567" t="str">
            <v>40 06</v>
          </cell>
          <cell r="B567">
            <v>4.708742</v>
          </cell>
          <cell r="C567">
            <v>4.708742</v>
          </cell>
          <cell r="D567">
            <v>18.387198999999999</v>
          </cell>
        </row>
        <row r="568">
          <cell r="A568" t="str">
            <v>40 07</v>
          </cell>
          <cell r="B568">
            <v>9.0941770000000002</v>
          </cell>
          <cell r="C568">
            <v>9.0941770000000002</v>
          </cell>
          <cell r="D568">
            <v>31.819035</v>
          </cell>
        </row>
        <row r="569">
          <cell r="A569" t="str">
            <v>40 08</v>
          </cell>
          <cell r="B569">
            <v>9.109062999999999</v>
          </cell>
          <cell r="C569">
            <v>9.109062999999999</v>
          </cell>
          <cell r="D569">
            <v>38.593249</v>
          </cell>
        </row>
        <row r="570">
          <cell r="A570" t="str">
            <v>40 09</v>
          </cell>
          <cell r="B570">
            <v>4.6618360000000001</v>
          </cell>
          <cell r="C570">
            <v>4.6618360000000001</v>
          </cell>
          <cell r="D570">
            <v>6.1113220000000004</v>
          </cell>
        </row>
        <row r="571">
          <cell r="A571" t="str">
            <v>40 10</v>
          </cell>
          <cell r="B571">
            <v>20.919985</v>
          </cell>
          <cell r="C571">
            <v>20.919985</v>
          </cell>
          <cell r="D571">
            <v>64.276112999999995</v>
          </cell>
        </row>
        <row r="572">
          <cell r="A572" t="str">
            <v>40 11</v>
          </cell>
          <cell r="B572">
            <v>3.2559419999999997</v>
          </cell>
          <cell r="C572">
            <v>3.2559419999999997</v>
          </cell>
          <cell r="D572">
            <v>29.132414000000001</v>
          </cell>
        </row>
        <row r="573">
          <cell r="A573" t="str">
            <v>40 13</v>
          </cell>
          <cell r="B573">
            <v>54.030708000000004</v>
          </cell>
          <cell r="C573">
            <v>54.030708000000004</v>
          </cell>
          <cell r="D573">
            <v>160.11002400000001</v>
          </cell>
        </row>
        <row r="574">
          <cell r="A574" t="str">
            <v>40 14</v>
          </cell>
          <cell r="B574">
            <v>81.470790000000008</v>
          </cell>
          <cell r="C574">
            <v>81.470790000000008</v>
          </cell>
          <cell r="D574">
            <v>133.56714300000002</v>
          </cell>
        </row>
        <row r="575">
          <cell r="A575" t="str">
            <v>40 15</v>
          </cell>
          <cell r="B575">
            <v>153.83435700000001</v>
          </cell>
          <cell r="C575">
            <v>145.34715800000001</v>
          </cell>
          <cell r="D575">
            <v>260.64901200000003</v>
          </cell>
        </row>
        <row r="576">
          <cell r="A576" t="str">
            <v>40 16</v>
          </cell>
          <cell r="B576">
            <v>68.774297000000004</v>
          </cell>
          <cell r="C576">
            <v>68.774297000000004</v>
          </cell>
          <cell r="D576">
            <v>126.597275</v>
          </cell>
        </row>
        <row r="577">
          <cell r="A577" t="str">
            <v>40 19</v>
          </cell>
          <cell r="B577">
            <v>359.026251</v>
          </cell>
          <cell r="C577">
            <v>359.026251</v>
          </cell>
          <cell r="D577">
            <v>648.54316200000005</v>
          </cell>
        </row>
        <row r="578">
          <cell r="A578" t="str">
            <v>40 21</v>
          </cell>
          <cell r="B578">
            <v>4</v>
          </cell>
          <cell r="C578">
            <v>4</v>
          </cell>
          <cell r="D578">
            <v>148.53763999999998</v>
          </cell>
        </row>
        <row r="579">
          <cell r="A579" t="str">
            <v>40 22</v>
          </cell>
          <cell r="B579">
            <v>15.981322</v>
          </cell>
          <cell r="C579">
            <v>15.981322</v>
          </cell>
          <cell r="D579">
            <v>1.620876</v>
          </cell>
        </row>
        <row r="580">
          <cell r="A580" t="str">
            <v>40 24</v>
          </cell>
          <cell r="D580">
            <v>0.25</v>
          </cell>
        </row>
        <row r="581">
          <cell r="A581" t="str">
            <v>40 30</v>
          </cell>
          <cell r="B581">
            <v>7.8600000000000007E-3</v>
          </cell>
          <cell r="C581">
            <v>7.8600000000000007E-3</v>
          </cell>
          <cell r="D581">
            <v>50.045000000000002</v>
          </cell>
        </row>
        <row r="582">
          <cell r="A582" t="str">
            <v>40 31</v>
          </cell>
          <cell r="D582">
            <v>5.2000000000000005E-2</v>
          </cell>
        </row>
        <row r="583">
          <cell r="A583" t="str">
            <v>40 33</v>
          </cell>
          <cell r="B583">
            <v>10</v>
          </cell>
          <cell r="C583">
            <v>10</v>
          </cell>
          <cell r="D583">
            <v>843.94221800000003</v>
          </cell>
        </row>
        <row r="584">
          <cell r="A584" t="str">
            <v>40 34</v>
          </cell>
          <cell r="B584">
            <v>3.5</v>
          </cell>
          <cell r="C584">
            <v>3.5</v>
          </cell>
          <cell r="D584">
            <v>9.302999999999999</v>
          </cell>
        </row>
        <row r="585">
          <cell r="A585" t="str">
            <v xml:space="preserve">47 </v>
          </cell>
          <cell r="B585">
            <v>26616.7</v>
          </cell>
          <cell r="C585">
            <v>26616.7</v>
          </cell>
          <cell r="D585">
            <v>36256.572247999997</v>
          </cell>
        </row>
        <row r="586">
          <cell r="A586" t="str">
            <v>47 01</v>
          </cell>
          <cell r="B586">
            <v>61911.212763000003</v>
          </cell>
          <cell r="C586">
            <v>61911.212763000003</v>
          </cell>
          <cell r="D586">
            <v>66647.332159999976</v>
          </cell>
        </row>
        <row r="587">
          <cell r="A587" t="str">
            <v>47 07</v>
          </cell>
          <cell r="D587">
            <v>6388.0787739999996</v>
          </cell>
        </row>
        <row r="588">
          <cell r="A588" t="str">
            <v>47 10</v>
          </cell>
          <cell r="B588">
            <v>40.011040000000001</v>
          </cell>
          <cell r="C588">
            <v>40.011040000000001</v>
          </cell>
          <cell r="D588">
            <v>61.765239000000001</v>
          </cell>
        </row>
        <row r="589">
          <cell r="A589" t="str">
            <v>47 13</v>
          </cell>
          <cell r="D589">
            <v>1834.0051539999999</v>
          </cell>
        </row>
        <row r="590">
          <cell r="A590" t="str">
            <v>47 14</v>
          </cell>
          <cell r="B590">
            <v>1860.1402</v>
          </cell>
          <cell r="C590">
            <v>1860.1402</v>
          </cell>
          <cell r="D590">
            <v>2029.425896</v>
          </cell>
        </row>
        <row r="591">
          <cell r="A591" t="str">
            <v>47 15</v>
          </cell>
          <cell r="B591">
            <v>2108.2513600000002</v>
          </cell>
          <cell r="C591">
            <v>2108.2513600000002</v>
          </cell>
          <cell r="D591">
            <v>16177.957053999999</v>
          </cell>
        </row>
        <row r="592">
          <cell r="A592" t="str">
            <v>47 16</v>
          </cell>
          <cell r="D592">
            <v>4397.3217430000004</v>
          </cell>
        </row>
        <row r="593">
          <cell r="A593" t="str">
            <v>47 19</v>
          </cell>
          <cell r="D593">
            <v>1273.8354319999999</v>
          </cell>
        </row>
        <row r="594">
          <cell r="A594" t="str">
            <v>47 25</v>
          </cell>
          <cell r="D594">
            <v>300</v>
          </cell>
        </row>
        <row r="595">
          <cell r="A595" t="str">
            <v>47 31</v>
          </cell>
          <cell r="B595">
            <v>15220.58383</v>
          </cell>
          <cell r="C595">
            <v>15220.58383</v>
          </cell>
          <cell r="D595">
            <v>24329.647882999998</v>
          </cell>
        </row>
        <row r="596">
          <cell r="A596" t="str">
            <v>47 33</v>
          </cell>
          <cell r="B596">
            <v>72000.500006000002</v>
          </cell>
          <cell r="C596">
            <v>76349.208669</v>
          </cell>
          <cell r="D596">
            <v>58914.100674000001</v>
          </cell>
        </row>
        <row r="597">
          <cell r="A597" t="str">
            <v>47 34</v>
          </cell>
          <cell r="B597">
            <v>259.59943800000002</v>
          </cell>
          <cell r="C597">
            <v>25131.090775000001</v>
          </cell>
          <cell r="D597">
            <v>19346.529991000003</v>
          </cell>
        </row>
        <row r="598">
          <cell r="A598" t="str">
            <v xml:space="preserve">48 </v>
          </cell>
          <cell r="B598">
            <v>8509.5087999999996</v>
          </cell>
          <cell r="C598">
            <v>8509.5087999999996</v>
          </cell>
          <cell r="D598">
            <v>4586.3</v>
          </cell>
        </row>
        <row r="599">
          <cell r="A599" t="str">
            <v>48 01</v>
          </cell>
          <cell r="B599">
            <v>27867.108656999997</v>
          </cell>
          <cell r="C599">
            <v>27867.108656999997</v>
          </cell>
          <cell r="D599">
            <v>31861.608856999996</v>
          </cell>
        </row>
        <row r="600">
          <cell r="A600" t="str">
            <v>48 05</v>
          </cell>
          <cell r="B600">
            <v>485.52607</v>
          </cell>
          <cell r="C600">
            <v>485.52607</v>
          </cell>
          <cell r="D600">
            <v>301.33526699999993</v>
          </cell>
        </row>
        <row r="601">
          <cell r="A601" t="str">
            <v>48 06</v>
          </cell>
          <cell r="B601">
            <v>14.482080999999997</v>
          </cell>
          <cell r="C601">
            <v>14.482080999999997</v>
          </cell>
          <cell r="D601">
            <v>35.650414000000005</v>
          </cell>
        </row>
        <row r="602">
          <cell r="A602" t="str">
            <v>48 07</v>
          </cell>
          <cell r="B602">
            <v>669.19971499999997</v>
          </cell>
          <cell r="C602">
            <v>669.19971499999997</v>
          </cell>
          <cell r="D602">
            <v>1045.7845399999999</v>
          </cell>
        </row>
        <row r="603">
          <cell r="A603" t="str">
            <v>48 08</v>
          </cell>
          <cell r="B603">
            <v>791.214427</v>
          </cell>
          <cell r="C603">
            <v>791.214427</v>
          </cell>
          <cell r="D603">
            <v>1223.466688</v>
          </cell>
        </row>
        <row r="604">
          <cell r="A604" t="str">
            <v>48 09</v>
          </cell>
          <cell r="B604">
            <v>11689.45926</v>
          </cell>
          <cell r="C604">
            <v>11689.45926</v>
          </cell>
          <cell r="D604">
            <v>22731.173643999999</v>
          </cell>
        </row>
        <row r="605">
          <cell r="A605" t="str">
            <v>48 10</v>
          </cell>
          <cell r="B605">
            <v>77741.310257000005</v>
          </cell>
          <cell r="C605">
            <v>77741.310257000005</v>
          </cell>
          <cell r="D605">
            <v>55187.384020000005</v>
          </cell>
        </row>
        <row r="606">
          <cell r="A606" t="str">
            <v>48 11</v>
          </cell>
          <cell r="D606">
            <v>519.75217399999985</v>
          </cell>
        </row>
        <row r="607">
          <cell r="A607" t="str">
            <v>48 13</v>
          </cell>
          <cell r="B607">
            <v>938.13863600000002</v>
          </cell>
          <cell r="C607">
            <v>938.13863600000002</v>
          </cell>
          <cell r="D607">
            <v>1067.5488129999999</v>
          </cell>
        </row>
        <row r="608">
          <cell r="A608" t="str">
            <v>48 14</v>
          </cell>
          <cell r="B608">
            <v>18874.964641999999</v>
          </cell>
          <cell r="C608">
            <v>18874.964641999999</v>
          </cell>
          <cell r="D608">
            <v>19004.392029999999</v>
          </cell>
        </row>
        <row r="609">
          <cell r="A609" t="str">
            <v>48 15</v>
          </cell>
          <cell r="B609">
            <v>12167.513974999998</v>
          </cell>
          <cell r="C609">
            <v>12167.513974999998</v>
          </cell>
          <cell r="D609">
            <v>13878.276908000002</v>
          </cell>
        </row>
        <row r="610">
          <cell r="A610" t="str">
            <v>48 16</v>
          </cell>
          <cell r="B610">
            <v>3523.0659859999992</v>
          </cell>
          <cell r="C610">
            <v>3523.0659859999992</v>
          </cell>
          <cell r="D610">
            <v>4032.0267290000002</v>
          </cell>
        </row>
        <row r="611">
          <cell r="A611" t="str">
            <v>48 19</v>
          </cell>
          <cell r="B611">
            <v>1454.6505399999999</v>
          </cell>
          <cell r="C611">
            <v>1454.6505399999999</v>
          </cell>
          <cell r="D611">
            <v>1639.8</v>
          </cell>
        </row>
        <row r="612">
          <cell r="A612" t="str">
            <v>48 21</v>
          </cell>
          <cell r="B612">
            <v>149.92649299999999</v>
          </cell>
          <cell r="C612">
            <v>149.92649299999999</v>
          </cell>
          <cell r="D612">
            <v>126.76778500000002</v>
          </cell>
        </row>
        <row r="613">
          <cell r="A613" t="str">
            <v>48 22</v>
          </cell>
          <cell r="B613">
            <v>47.173771000000009</v>
          </cell>
          <cell r="C613">
            <v>47.173771000000009</v>
          </cell>
          <cell r="D613">
            <v>58.833348000000001</v>
          </cell>
        </row>
        <row r="614">
          <cell r="A614" t="str">
            <v>48 26</v>
          </cell>
          <cell r="B614">
            <v>147.93955</v>
          </cell>
          <cell r="C614">
            <v>147.93955</v>
          </cell>
          <cell r="D614">
            <v>199.534999</v>
          </cell>
        </row>
        <row r="615">
          <cell r="A615" t="str">
            <v>48 30</v>
          </cell>
          <cell r="B615">
            <v>22.984451</v>
          </cell>
          <cell r="C615">
            <v>22.984451</v>
          </cell>
          <cell r="D615">
            <v>35.791559999999997</v>
          </cell>
        </row>
        <row r="616">
          <cell r="A616" t="str">
            <v>48 31</v>
          </cell>
          <cell r="B616">
            <v>10819.031873</v>
          </cell>
          <cell r="C616">
            <v>10819.031873</v>
          </cell>
          <cell r="D616">
            <v>13440.190902</v>
          </cell>
        </row>
        <row r="617">
          <cell r="A617" t="str">
            <v>48 33</v>
          </cell>
          <cell r="B617">
            <v>11100.828269</v>
          </cell>
          <cell r="C617">
            <v>11100.828269</v>
          </cell>
          <cell r="D617">
            <v>16947.952150000001</v>
          </cell>
        </row>
        <row r="618">
          <cell r="A618" t="str">
            <v>48 34</v>
          </cell>
          <cell r="B618">
            <v>17594.919035000003</v>
          </cell>
          <cell r="C618">
            <v>17594.919035000003</v>
          </cell>
          <cell r="D618">
            <v>16215.229171999999</v>
          </cell>
        </row>
        <row r="619">
          <cell r="A619" t="str">
            <v>48 35</v>
          </cell>
          <cell r="B619">
            <v>418.79431199999999</v>
          </cell>
          <cell r="C619">
            <v>418.79431199999999</v>
          </cell>
          <cell r="D619">
            <v>447.5</v>
          </cell>
        </row>
        <row r="620">
          <cell r="A620" t="str">
            <v>49 01</v>
          </cell>
          <cell r="B620">
            <v>14018.084174000003</v>
          </cell>
          <cell r="C620">
            <v>13689.184174000004</v>
          </cell>
          <cell r="D620">
            <v>13679.746891000001</v>
          </cell>
        </row>
        <row r="621">
          <cell r="A621" t="str">
            <v>49 05</v>
          </cell>
          <cell r="B621">
            <v>25.719084000000002</v>
          </cell>
          <cell r="C621">
            <v>25.719084000000002</v>
          </cell>
          <cell r="D621">
            <v>33.784999999999997</v>
          </cell>
        </row>
        <row r="622">
          <cell r="A622" t="str">
            <v>49 07</v>
          </cell>
          <cell r="B622">
            <v>120.52958900000002</v>
          </cell>
          <cell r="C622">
            <v>120.52958900000002</v>
          </cell>
          <cell r="D622">
            <v>98.5</v>
          </cell>
        </row>
        <row r="623">
          <cell r="A623" t="str">
            <v>49 08</v>
          </cell>
          <cell r="B623">
            <v>152.25939499999998</v>
          </cell>
          <cell r="C623">
            <v>152.25939499999998</v>
          </cell>
          <cell r="D623">
            <v>90</v>
          </cell>
        </row>
        <row r="624">
          <cell r="A624" t="str">
            <v>49 09</v>
          </cell>
          <cell r="B624">
            <v>522.330645</v>
          </cell>
          <cell r="C624">
            <v>522.330645</v>
          </cell>
          <cell r="D624">
            <v>274.62851299999994</v>
          </cell>
        </row>
        <row r="625">
          <cell r="A625" t="str">
            <v>49 10</v>
          </cell>
          <cell r="B625">
            <v>49.036287000000002</v>
          </cell>
          <cell r="C625">
            <v>49.036287000000002</v>
          </cell>
          <cell r="D625">
            <v>195.709487</v>
          </cell>
        </row>
        <row r="626">
          <cell r="A626" t="str">
            <v>49 13</v>
          </cell>
          <cell r="B626">
            <v>42.441679999999998</v>
          </cell>
          <cell r="C626">
            <v>42.441679999999998</v>
          </cell>
          <cell r="D626">
            <v>40.56</v>
          </cell>
        </row>
        <row r="627">
          <cell r="A627" t="str">
            <v>49 14</v>
          </cell>
          <cell r="B627">
            <v>120.35932099999999</v>
          </cell>
          <cell r="C627">
            <v>120.35932099999999</v>
          </cell>
          <cell r="D627">
            <v>230.14850999999999</v>
          </cell>
        </row>
        <row r="628">
          <cell r="A628" t="str">
            <v>49 15</v>
          </cell>
          <cell r="B628">
            <v>871.00713100000007</v>
          </cell>
          <cell r="C628">
            <v>871.00713100000007</v>
          </cell>
          <cell r="D628">
            <v>1081.7111190000001</v>
          </cell>
        </row>
        <row r="629">
          <cell r="A629" t="str">
            <v>49 16</v>
          </cell>
          <cell r="B629">
            <v>110.906274</v>
          </cell>
          <cell r="C629">
            <v>110.906274</v>
          </cell>
          <cell r="D629">
            <v>62.5</v>
          </cell>
        </row>
        <row r="630">
          <cell r="A630" t="str">
            <v>49 19</v>
          </cell>
          <cell r="B630">
            <v>31.857990999999998</v>
          </cell>
          <cell r="C630">
            <v>31.857990999999998</v>
          </cell>
          <cell r="D630">
            <v>36.42</v>
          </cell>
        </row>
        <row r="631">
          <cell r="A631" t="str">
            <v>49 21</v>
          </cell>
          <cell r="B631">
            <v>19.674464</v>
          </cell>
          <cell r="C631">
            <v>19.674464</v>
          </cell>
          <cell r="D631">
            <v>38.07</v>
          </cell>
        </row>
        <row r="632">
          <cell r="A632" t="str">
            <v>49 22</v>
          </cell>
          <cell r="B632">
            <v>7.7638069999999999</v>
          </cell>
          <cell r="C632">
            <v>7.7638069999999999</v>
          </cell>
          <cell r="D632">
            <v>10.3</v>
          </cell>
        </row>
        <row r="633">
          <cell r="A633" t="str">
            <v>49 30</v>
          </cell>
          <cell r="B633">
            <v>1.2007E-2</v>
          </cell>
          <cell r="C633">
            <v>1.2007E-2</v>
          </cell>
        </row>
        <row r="634">
          <cell r="A634" t="str">
            <v>49 31</v>
          </cell>
          <cell r="B634">
            <v>11134.3</v>
          </cell>
          <cell r="C634">
            <v>11134.3</v>
          </cell>
          <cell r="D634">
            <v>11824.841280000001</v>
          </cell>
        </row>
        <row r="635">
          <cell r="A635" t="str">
            <v>49 33</v>
          </cell>
          <cell r="B635">
            <v>559.9</v>
          </cell>
          <cell r="C635">
            <v>671.79970000000003</v>
          </cell>
          <cell r="D635">
            <v>19.753599999999999</v>
          </cell>
        </row>
        <row r="636">
          <cell r="A636" t="str">
            <v>49 34</v>
          </cell>
          <cell r="B636">
            <v>1049.2097999999999</v>
          </cell>
          <cell r="C636">
            <v>2437.3101000000006</v>
          </cell>
          <cell r="D636">
            <v>4808.4255999999996</v>
          </cell>
        </row>
        <row r="637">
          <cell r="A637" t="str">
            <v>49 35</v>
          </cell>
          <cell r="B637">
            <v>363.7</v>
          </cell>
          <cell r="C637">
            <v>363.7</v>
          </cell>
          <cell r="D637">
            <v>474.9</v>
          </cell>
        </row>
        <row r="638">
          <cell r="A638" t="str">
            <v>5 01</v>
          </cell>
          <cell r="B638">
            <v>2968.1206720000014</v>
          </cell>
          <cell r="C638">
            <v>2824.1222350000007</v>
          </cell>
          <cell r="D638">
            <v>2874.9158640000001</v>
          </cell>
        </row>
        <row r="639">
          <cell r="A639" t="str">
            <v>5 05</v>
          </cell>
          <cell r="B639">
            <v>7.8566000000000003</v>
          </cell>
          <cell r="C639">
            <v>7.8566000000000003</v>
          </cell>
          <cell r="D639">
            <v>14.468645999999998</v>
          </cell>
        </row>
        <row r="640">
          <cell r="A640" t="str">
            <v>5 06</v>
          </cell>
          <cell r="B640">
            <v>2.3194999999999997</v>
          </cell>
          <cell r="C640">
            <v>2.3194999999999997</v>
          </cell>
          <cell r="D640">
            <v>2.3115399999999999</v>
          </cell>
        </row>
        <row r="641">
          <cell r="A641" t="str">
            <v>5 07</v>
          </cell>
          <cell r="B641">
            <v>0.91539999999999999</v>
          </cell>
          <cell r="C641">
            <v>0.91539999999999999</v>
          </cell>
          <cell r="D641">
            <v>0.7683620000000001</v>
          </cell>
        </row>
        <row r="642">
          <cell r="A642" t="str">
            <v>5 08</v>
          </cell>
          <cell r="B642">
            <v>4.2350000000000003</v>
          </cell>
          <cell r="C642">
            <v>4.2350000000000003</v>
          </cell>
          <cell r="D642">
            <v>3.5223740000000001</v>
          </cell>
        </row>
        <row r="643">
          <cell r="A643" t="str">
            <v>5 09</v>
          </cell>
          <cell r="B643">
            <v>0.3347</v>
          </cell>
          <cell r="C643">
            <v>0.3347</v>
          </cell>
          <cell r="D643">
            <v>8.8250000000000009E-2</v>
          </cell>
        </row>
        <row r="644">
          <cell r="A644" t="str">
            <v>5 10</v>
          </cell>
          <cell r="B644">
            <v>5.0075000000000003</v>
          </cell>
          <cell r="C644">
            <v>5.0075000000000003</v>
          </cell>
          <cell r="D644">
            <v>7.2229999999999999</v>
          </cell>
        </row>
        <row r="645">
          <cell r="A645" t="str">
            <v>5 11</v>
          </cell>
          <cell r="B645">
            <v>0.89419999999999999</v>
          </cell>
          <cell r="C645">
            <v>0.89419999999999999</v>
          </cell>
          <cell r="D645">
            <v>0.98919999999999997</v>
          </cell>
        </row>
        <row r="646">
          <cell r="A646" t="str">
            <v>5 13</v>
          </cell>
          <cell r="B646">
            <v>90.2881</v>
          </cell>
          <cell r="C646">
            <v>90.2881</v>
          </cell>
          <cell r="D646">
            <v>74.570662999999996</v>
          </cell>
        </row>
        <row r="647">
          <cell r="A647" t="str">
            <v>5 14</v>
          </cell>
          <cell r="B647">
            <v>33.1312</v>
          </cell>
          <cell r="C647">
            <v>33.1312</v>
          </cell>
          <cell r="D647">
            <v>48.794248000000003</v>
          </cell>
        </row>
        <row r="648">
          <cell r="A648" t="str">
            <v>5 15</v>
          </cell>
          <cell r="B648">
            <v>144.92709999999997</v>
          </cell>
          <cell r="C648">
            <v>145.69208099999997</v>
          </cell>
          <cell r="D648">
            <v>175.32020299999996</v>
          </cell>
        </row>
        <row r="649">
          <cell r="A649" t="str">
            <v>5 16</v>
          </cell>
          <cell r="B649">
            <v>44.189099999999996</v>
          </cell>
          <cell r="C649">
            <v>44.189099999999996</v>
          </cell>
          <cell r="D649">
            <v>49.404740000000004</v>
          </cell>
        </row>
        <row r="650">
          <cell r="A650" t="str">
            <v>5 19</v>
          </cell>
          <cell r="B650">
            <v>907.01800000000003</v>
          </cell>
          <cell r="C650">
            <v>905.07145600000013</v>
          </cell>
          <cell r="D650">
            <v>998.90539299999978</v>
          </cell>
        </row>
        <row r="651">
          <cell r="A651" t="str">
            <v>5 21</v>
          </cell>
          <cell r="B651">
            <v>6.57</v>
          </cell>
          <cell r="C651">
            <v>6.57</v>
          </cell>
          <cell r="D651">
            <v>6.5750000000000002</v>
          </cell>
        </row>
        <row r="652">
          <cell r="A652" t="str">
            <v>5 22</v>
          </cell>
          <cell r="B652">
            <v>4.649801000000001</v>
          </cell>
          <cell r="C652">
            <v>5.8298010000000016</v>
          </cell>
          <cell r="D652">
            <v>5.2168349999999997</v>
          </cell>
        </row>
        <row r="653">
          <cell r="A653" t="str">
            <v>5 23</v>
          </cell>
          <cell r="B653">
            <v>867.035527</v>
          </cell>
          <cell r="C653">
            <v>867.035527</v>
          </cell>
          <cell r="D653">
            <v>809.04399999999998</v>
          </cell>
        </row>
        <row r="654">
          <cell r="A654" t="str">
            <v>5 24</v>
          </cell>
          <cell r="D654">
            <v>16.822043000000001</v>
          </cell>
        </row>
        <row r="655">
          <cell r="A655" t="str">
            <v>5 25</v>
          </cell>
          <cell r="B655">
            <v>0.7</v>
          </cell>
          <cell r="C655">
            <v>0.7</v>
          </cell>
          <cell r="D655">
            <v>0.7</v>
          </cell>
        </row>
        <row r="656">
          <cell r="A656" t="str">
            <v>5 29</v>
          </cell>
          <cell r="B656">
            <v>0.8</v>
          </cell>
          <cell r="C656">
            <v>0.8</v>
          </cell>
        </row>
        <row r="657">
          <cell r="A657" t="str">
            <v>5 30</v>
          </cell>
          <cell r="B657">
            <v>2.9299000000000004</v>
          </cell>
          <cell r="C657">
            <v>2.9299000000000004</v>
          </cell>
        </row>
        <row r="658">
          <cell r="A658" t="str">
            <v>5 31</v>
          </cell>
          <cell r="B658">
            <v>206.32890000000006</v>
          </cell>
          <cell r="C658">
            <v>206.32890000000006</v>
          </cell>
          <cell r="D658">
            <v>186.46844900000002</v>
          </cell>
        </row>
        <row r="659">
          <cell r="A659" t="str">
            <v>5 33</v>
          </cell>
          <cell r="B659">
            <v>193.94879999999998</v>
          </cell>
          <cell r="C659">
            <v>193.94879999999998</v>
          </cell>
          <cell r="D659">
            <v>176.9</v>
          </cell>
        </row>
        <row r="660">
          <cell r="A660" t="str">
            <v>5 34</v>
          </cell>
          <cell r="D660">
            <v>13</v>
          </cell>
        </row>
        <row r="661">
          <cell r="A661" t="str">
            <v>50 01</v>
          </cell>
          <cell r="B661">
            <v>99886</v>
          </cell>
          <cell r="C661">
            <v>99886</v>
          </cell>
          <cell r="D661">
            <v>110170</v>
          </cell>
        </row>
        <row r="662">
          <cell r="A662" t="str">
            <v>50 05</v>
          </cell>
          <cell r="B662">
            <v>849.58493800000008</v>
          </cell>
          <cell r="C662">
            <v>849.58493800000008</v>
          </cell>
          <cell r="D662">
            <v>1591.3611099999998</v>
          </cell>
        </row>
        <row r="663">
          <cell r="A663" t="str">
            <v>50 06</v>
          </cell>
          <cell r="B663">
            <v>823.03056700000002</v>
          </cell>
          <cell r="C663">
            <v>823.03056700000002</v>
          </cell>
          <cell r="D663">
            <v>2023.3846469999996</v>
          </cell>
        </row>
        <row r="664">
          <cell r="A664" t="str">
            <v>50 07</v>
          </cell>
          <cell r="B664">
            <v>29.143138</v>
          </cell>
          <cell r="C664">
            <v>29.143138</v>
          </cell>
          <cell r="D664">
            <v>76.49264500000001</v>
          </cell>
        </row>
        <row r="665">
          <cell r="A665" t="str">
            <v>50 09</v>
          </cell>
          <cell r="B665">
            <v>21397.587962000001</v>
          </cell>
          <cell r="C665">
            <v>21397.587962000001</v>
          </cell>
          <cell r="D665">
            <v>25091.133816999998</v>
          </cell>
        </row>
        <row r="666">
          <cell r="A666" t="str">
            <v>50 10</v>
          </cell>
          <cell r="B666">
            <v>544.75497200000007</v>
          </cell>
          <cell r="C666">
            <v>544.75497200000007</v>
          </cell>
          <cell r="D666">
            <v>1232.9126959999999</v>
          </cell>
        </row>
        <row r="667">
          <cell r="A667" t="str">
            <v>50 11</v>
          </cell>
          <cell r="B667">
            <v>236.89842300000001</v>
          </cell>
          <cell r="C667">
            <v>236.89842300000001</v>
          </cell>
          <cell r="D667">
            <v>629.71508499999993</v>
          </cell>
        </row>
        <row r="668">
          <cell r="A668" t="str">
            <v>50 13</v>
          </cell>
          <cell r="B668">
            <v>2620.2557620000002</v>
          </cell>
          <cell r="C668">
            <v>3534.8145499999996</v>
          </cell>
          <cell r="D668">
            <v>3945.8241870000006</v>
          </cell>
        </row>
        <row r="669">
          <cell r="A669" t="str">
            <v>50 14</v>
          </cell>
          <cell r="B669">
            <v>268.77920900000004</v>
          </cell>
          <cell r="C669">
            <v>362.59233700000004</v>
          </cell>
          <cell r="D669">
            <v>419.41314799999992</v>
          </cell>
        </row>
        <row r="670">
          <cell r="A670" t="str">
            <v>50 15</v>
          </cell>
          <cell r="B670">
            <v>11333.423317000001</v>
          </cell>
          <cell r="C670">
            <v>15289.175290000001</v>
          </cell>
          <cell r="D670">
            <v>10588.414925999999</v>
          </cell>
        </row>
        <row r="671">
          <cell r="A671" t="str">
            <v>50 16</v>
          </cell>
          <cell r="B671">
            <v>1537.0389849999997</v>
          </cell>
          <cell r="C671">
            <v>2073.5181089999996</v>
          </cell>
          <cell r="D671">
            <v>1993.8544299999999</v>
          </cell>
        </row>
        <row r="672">
          <cell r="A672" t="str">
            <v>50 19</v>
          </cell>
          <cell r="B672">
            <v>998.53204200000005</v>
          </cell>
          <cell r="C672">
            <v>1347.0538410000001</v>
          </cell>
          <cell r="D672">
            <v>469.94186100000007</v>
          </cell>
        </row>
        <row r="673">
          <cell r="A673" t="str">
            <v>50 22</v>
          </cell>
          <cell r="B673">
            <v>107.94126</v>
          </cell>
          <cell r="C673">
            <v>145.61644799999999</v>
          </cell>
          <cell r="D673">
            <v>136.29491099999998</v>
          </cell>
        </row>
        <row r="674">
          <cell r="A674" t="str">
            <v>50 23</v>
          </cell>
          <cell r="D674">
            <v>90.124538999999999</v>
          </cell>
        </row>
        <row r="675">
          <cell r="A675" t="str">
            <v>50 30</v>
          </cell>
          <cell r="D675">
            <v>5507.1319980000007</v>
          </cell>
        </row>
        <row r="676">
          <cell r="A676" t="str">
            <v>50 31</v>
          </cell>
          <cell r="B676">
            <v>120006</v>
          </cell>
          <cell r="C676">
            <v>120006</v>
          </cell>
          <cell r="D676">
            <v>128239</v>
          </cell>
        </row>
        <row r="677">
          <cell r="A677" t="str">
            <v>50 33</v>
          </cell>
          <cell r="B677">
            <v>3651.9294249999998</v>
          </cell>
          <cell r="C677">
            <v>3651.9294249999998</v>
          </cell>
          <cell r="D677">
            <v>2107</v>
          </cell>
        </row>
        <row r="678">
          <cell r="A678" t="str">
            <v>50 34</v>
          </cell>
          <cell r="B678">
            <v>1911</v>
          </cell>
          <cell r="C678">
            <v>1911</v>
          </cell>
          <cell r="D678">
            <v>4014</v>
          </cell>
        </row>
        <row r="679">
          <cell r="A679" t="str">
            <v>50 35</v>
          </cell>
          <cell r="D679">
            <v>674</v>
          </cell>
        </row>
        <row r="680">
          <cell r="A680" t="str">
            <v>51 01</v>
          </cell>
          <cell r="B680">
            <v>23632.162511000006</v>
          </cell>
          <cell r="C680">
            <v>23632.162511000006</v>
          </cell>
          <cell r="D680">
            <v>24582.490945000001</v>
          </cell>
        </row>
        <row r="681">
          <cell r="A681" t="str">
            <v>51 05</v>
          </cell>
          <cell r="B681">
            <v>278.62427600000001</v>
          </cell>
          <cell r="C681">
            <v>278.62427600000001</v>
          </cell>
          <cell r="D681">
            <v>274.04433400000005</v>
          </cell>
        </row>
        <row r="682">
          <cell r="A682" t="str">
            <v>51 06</v>
          </cell>
          <cell r="B682">
            <v>244.52044200000003</v>
          </cell>
          <cell r="C682">
            <v>244.52044200000003</v>
          </cell>
          <cell r="D682">
            <v>269.33476499999995</v>
          </cell>
        </row>
        <row r="683">
          <cell r="A683" t="str">
            <v>51 07</v>
          </cell>
          <cell r="B683">
            <v>34.278323</v>
          </cell>
          <cell r="C683">
            <v>34.278323</v>
          </cell>
          <cell r="D683">
            <v>38.263455999999991</v>
          </cell>
        </row>
        <row r="684">
          <cell r="A684" t="str">
            <v>51 08</v>
          </cell>
          <cell r="B684">
            <v>50.955316999999987</v>
          </cell>
          <cell r="C684">
            <v>50.955316999999987</v>
          </cell>
          <cell r="D684">
            <v>57.809601000000001</v>
          </cell>
        </row>
        <row r="685">
          <cell r="A685" t="str">
            <v>51 09</v>
          </cell>
          <cell r="B685">
            <v>6195.4921250000007</v>
          </cell>
          <cell r="C685">
            <v>6195.4921250000007</v>
          </cell>
          <cell r="D685">
            <v>11111.3</v>
          </cell>
        </row>
        <row r="686">
          <cell r="A686" t="str">
            <v>51 10</v>
          </cell>
          <cell r="B686">
            <v>161.99483900000001</v>
          </cell>
          <cell r="C686">
            <v>161.99483900000001</v>
          </cell>
          <cell r="D686">
            <v>194.02887199999998</v>
          </cell>
        </row>
        <row r="687">
          <cell r="A687" t="str">
            <v>51 11</v>
          </cell>
          <cell r="B687">
            <v>234.06589099999999</v>
          </cell>
          <cell r="C687">
            <v>234.06589099999999</v>
          </cell>
          <cell r="D687">
            <v>240.55196600000002</v>
          </cell>
        </row>
        <row r="688">
          <cell r="A688" t="str">
            <v>51 12</v>
          </cell>
          <cell r="B688">
            <v>0.17946799999999999</v>
          </cell>
          <cell r="C688">
            <v>0.17946799999999999</v>
          </cell>
          <cell r="D688">
            <v>0.16700599999999999</v>
          </cell>
        </row>
        <row r="689">
          <cell r="A689" t="str">
            <v>51 13</v>
          </cell>
          <cell r="B689">
            <v>911.17073800000003</v>
          </cell>
          <cell r="C689">
            <v>911.17073800000003</v>
          </cell>
          <cell r="D689">
            <v>1247.3890289999999</v>
          </cell>
        </row>
        <row r="690">
          <cell r="A690" t="str">
            <v>51 14</v>
          </cell>
          <cell r="B690">
            <v>234.03731099999996</v>
          </cell>
          <cell r="C690">
            <v>234.03731099999996</v>
          </cell>
          <cell r="D690">
            <v>357.67025900000004</v>
          </cell>
        </row>
        <row r="691">
          <cell r="A691" t="str">
            <v>51 15</v>
          </cell>
          <cell r="B691">
            <v>3236.9400909999995</v>
          </cell>
          <cell r="C691">
            <v>3236.9400909999999</v>
          </cell>
          <cell r="D691">
            <v>5272.1665620000012</v>
          </cell>
        </row>
        <row r="692">
          <cell r="A692" t="str">
            <v>51 16</v>
          </cell>
          <cell r="B692">
            <v>1205.7077629999999</v>
          </cell>
          <cell r="C692">
            <v>1205.7077629999999</v>
          </cell>
          <cell r="D692">
            <v>1010.672006</v>
          </cell>
        </row>
        <row r="693">
          <cell r="A693" t="str">
            <v>51 19</v>
          </cell>
          <cell r="B693">
            <v>144.28462299999998</v>
          </cell>
          <cell r="C693">
            <v>144.28462299999998</v>
          </cell>
          <cell r="D693">
            <v>227.03044000000006</v>
          </cell>
        </row>
        <row r="694">
          <cell r="A694" t="str">
            <v>51 21</v>
          </cell>
          <cell r="B694">
            <v>22.05</v>
          </cell>
          <cell r="C694">
            <v>22.05</v>
          </cell>
          <cell r="D694">
            <v>125.5</v>
          </cell>
        </row>
        <row r="695">
          <cell r="A695" t="str">
            <v>51 22</v>
          </cell>
          <cell r="B695">
            <v>81.369422999999998</v>
          </cell>
          <cell r="C695">
            <v>81.369422999999998</v>
          </cell>
          <cell r="D695">
            <v>112.94751799999999</v>
          </cell>
        </row>
        <row r="696">
          <cell r="A696" t="str">
            <v>51 23</v>
          </cell>
          <cell r="B696">
            <v>1.1149290000000001</v>
          </cell>
          <cell r="C696">
            <v>1.1149290000000001</v>
          </cell>
        </row>
        <row r="697">
          <cell r="A697" t="str">
            <v>51 24</v>
          </cell>
          <cell r="D697">
            <v>103.794388</v>
          </cell>
        </row>
        <row r="698">
          <cell r="A698" t="str">
            <v>51 25</v>
          </cell>
          <cell r="B698">
            <v>19.274480000000001</v>
          </cell>
          <cell r="C698">
            <v>19.274480000000001</v>
          </cell>
          <cell r="D698">
            <v>20.593669999999999</v>
          </cell>
        </row>
        <row r="699">
          <cell r="A699" t="str">
            <v>51 29</v>
          </cell>
          <cell r="B699">
            <v>10</v>
          </cell>
          <cell r="C699">
            <v>10</v>
          </cell>
          <cell r="D699">
            <v>10</v>
          </cell>
        </row>
        <row r="700">
          <cell r="A700" t="str">
            <v>51 30</v>
          </cell>
          <cell r="B700">
            <v>232.03377599999999</v>
          </cell>
          <cell r="C700">
            <v>232.03377599999999</v>
          </cell>
          <cell r="D700">
            <v>236.16144199999999</v>
          </cell>
        </row>
        <row r="701">
          <cell r="A701" t="str">
            <v>51 31</v>
          </cell>
          <cell r="B701">
            <v>40290.129826000004</v>
          </cell>
          <cell r="C701">
            <v>40290.129826000004</v>
          </cell>
          <cell r="D701">
            <v>41728.083741000002</v>
          </cell>
        </row>
        <row r="702">
          <cell r="A702" t="str">
            <v>51 33</v>
          </cell>
          <cell r="B702">
            <v>1513.1638479999999</v>
          </cell>
          <cell r="C702">
            <v>1513.1638479999999</v>
          </cell>
          <cell r="D702">
            <v>780</v>
          </cell>
        </row>
        <row r="703">
          <cell r="A703" t="str">
            <v>51 34</v>
          </cell>
          <cell r="B703">
            <v>485.25</v>
          </cell>
          <cell r="C703">
            <v>485.25</v>
          </cell>
          <cell r="D703">
            <v>500</v>
          </cell>
        </row>
        <row r="704">
          <cell r="A704" t="str">
            <v>6 01</v>
          </cell>
          <cell r="B704">
            <v>15028.229112999996</v>
          </cell>
          <cell r="C704">
            <v>13996.194969000004</v>
          </cell>
          <cell r="D704">
            <v>17075.688526000002</v>
          </cell>
        </row>
        <row r="705">
          <cell r="A705" t="str">
            <v>6 02</v>
          </cell>
          <cell r="B705">
            <v>8874.4663899999996</v>
          </cell>
          <cell r="C705">
            <v>9311.8127260000001</v>
          </cell>
          <cell r="D705">
            <v>10169.149792</v>
          </cell>
        </row>
        <row r="706">
          <cell r="A706" t="str">
            <v>6 04</v>
          </cell>
          <cell r="B706">
            <v>5.0000099999999996</v>
          </cell>
          <cell r="C706">
            <v>5.0000099999999996</v>
          </cell>
          <cell r="D706">
            <v>5</v>
          </cell>
        </row>
        <row r="707">
          <cell r="A707" t="str">
            <v>6 05</v>
          </cell>
          <cell r="B707">
            <v>99.589226000000011</v>
          </cell>
          <cell r="C707">
            <v>85.777598000000012</v>
          </cell>
          <cell r="D707">
            <v>71.524674000000005</v>
          </cell>
        </row>
        <row r="708">
          <cell r="A708" t="str">
            <v>6 06</v>
          </cell>
          <cell r="B708">
            <v>35.711583000000005</v>
          </cell>
          <cell r="C708">
            <v>35.527661999999999</v>
          </cell>
          <cell r="D708">
            <v>32.267293000000002</v>
          </cell>
        </row>
        <row r="709">
          <cell r="A709" t="str">
            <v>6 07</v>
          </cell>
          <cell r="B709">
            <v>28.218443999999998</v>
          </cell>
          <cell r="C709">
            <v>28.133233000000001</v>
          </cell>
          <cell r="D709">
            <v>26.590939999999996</v>
          </cell>
        </row>
        <row r="710">
          <cell r="A710" t="str">
            <v>6 08</v>
          </cell>
          <cell r="B710">
            <v>26.513594000000001</v>
          </cell>
          <cell r="C710">
            <v>21.439741999999999</v>
          </cell>
          <cell r="D710">
            <v>18.790892999999997</v>
          </cell>
        </row>
        <row r="711">
          <cell r="A711" t="str">
            <v>6 09</v>
          </cell>
          <cell r="B711">
            <v>139.905091</v>
          </cell>
          <cell r="C711">
            <v>139.89902899999998</v>
          </cell>
          <cell r="D711">
            <v>163.178808</v>
          </cell>
        </row>
        <row r="712">
          <cell r="A712" t="str">
            <v>6 10</v>
          </cell>
          <cell r="B712">
            <v>94.118146999999993</v>
          </cell>
          <cell r="C712">
            <v>94.035001999999992</v>
          </cell>
          <cell r="D712">
            <v>103.49573799999997</v>
          </cell>
        </row>
        <row r="713">
          <cell r="A713" t="str">
            <v>6 11</v>
          </cell>
          <cell r="B713">
            <v>16.667842999999998</v>
          </cell>
          <cell r="C713">
            <v>13.66534</v>
          </cell>
          <cell r="D713">
            <v>13.498427000000001</v>
          </cell>
        </row>
        <row r="714">
          <cell r="A714" t="str">
            <v>6 13</v>
          </cell>
          <cell r="B714">
            <v>483.87062399999991</v>
          </cell>
          <cell r="C714">
            <v>378.16457199999996</v>
          </cell>
          <cell r="D714">
            <v>382.71965599999999</v>
          </cell>
        </row>
        <row r="715">
          <cell r="A715" t="str">
            <v>6 14</v>
          </cell>
          <cell r="B715">
            <v>259.33242900000005</v>
          </cell>
          <cell r="C715">
            <v>259.32899500000002</v>
          </cell>
          <cell r="D715">
            <v>170.70827400000002</v>
          </cell>
        </row>
        <row r="716">
          <cell r="A716" t="str">
            <v>6 15</v>
          </cell>
          <cell r="B716">
            <v>1525.5415040000003</v>
          </cell>
          <cell r="C716">
            <v>1433.310244</v>
          </cell>
          <cell r="D716">
            <v>1579.018311</v>
          </cell>
        </row>
        <row r="717">
          <cell r="A717" t="str">
            <v>6 16</v>
          </cell>
          <cell r="B717">
            <v>331.91768699999994</v>
          </cell>
          <cell r="C717">
            <v>325.38185499999992</v>
          </cell>
          <cell r="D717">
            <v>201.89774</v>
          </cell>
        </row>
        <row r="718">
          <cell r="A718" t="str">
            <v>6 17</v>
          </cell>
          <cell r="B718">
            <v>1.8400000000000001E-3</v>
          </cell>
          <cell r="C718">
            <v>1.8400000000000001E-3</v>
          </cell>
          <cell r="D718">
            <v>1.8400000000000001E-3</v>
          </cell>
        </row>
        <row r="719">
          <cell r="A719" t="str">
            <v>6 18</v>
          </cell>
          <cell r="D719">
            <v>0.01</v>
          </cell>
        </row>
        <row r="720">
          <cell r="A720" t="str">
            <v>6 19</v>
          </cell>
          <cell r="B720">
            <v>399.26195799999999</v>
          </cell>
          <cell r="C720">
            <v>340.62879400000003</v>
          </cell>
          <cell r="D720">
            <v>379.50752200000005</v>
          </cell>
        </row>
        <row r="721">
          <cell r="A721" t="str">
            <v>6 21</v>
          </cell>
          <cell r="B721">
            <v>262.76730000000003</v>
          </cell>
          <cell r="C721">
            <v>260.32735700000001</v>
          </cell>
          <cell r="D721">
            <v>290.567837</v>
          </cell>
        </row>
        <row r="722">
          <cell r="A722" t="str">
            <v>6 22</v>
          </cell>
          <cell r="B722">
            <v>74.047061999999983</v>
          </cell>
          <cell r="C722">
            <v>74.079531000000003</v>
          </cell>
          <cell r="D722">
            <v>83.115600999999998</v>
          </cell>
        </row>
        <row r="723">
          <cell r="A723" t="str">
            <v>6 23</v>
          </cell>
          <cell r="B723">
            <v>87.900014000000013</v>
          </cell>
          <cell r="C723">
            <v>87.900014000000013</v>
          </cell>
          <cell r="D723">
            <v>449.95282600000002</v>
          </cell>
        </row>
        <row r="724">
          <cell r="A724" t="str">
            <v>6 24</v>
          </cell>
          <cell r="D724">
            <v>698.99943299999984</v>
          </cell>
        </row>
        <row r="725">
          <cell r="A725" t="str">
            <v>6 25</v>
          </cell>
          <cell r="B725">
            <v>57.216316999999997</v>
          </cell>
          <cell r="C725">
            <v>57.216316999999997</v>
          </cell>
          <cell r="D725">
            <v>76.26111800000001</v>
          </cell>
        </row>
        <row r="726">
          <cell r="A726" t="str">
            <v>6 26</v>
          </cell>
          <cell r="B726">
            <v>11.347580000000001</v>
          </cell>
          <cell r="C726">
            <v>272.78658000000001</v>
          </cell>
          <cell r="D726">
            <v>6</v>
          </cell>
        </row>
        <row r="727">
          <cell r="A727" t="str">
            <v>6 27</v>
          </cell>
          <cell r="B727">
            <v>18.734999999999999</v>
          </cell>
          <cell r="C727">
            <v>18.734999999999999</v>
          </cell>
          <cell r="D727">
            <v>102</v>
          </cell>
        </row>
        <row r="728">
          <cell r="A728" t="str">
            <v>6 28</v>
          </cell>
          <cell r="B728">
            <v>0.45</v>
          </cell>
          <cell r="C728">
            <v>0.45</v>
          </cell>
          <cell r="D728">
            <v>0.92</v>
          </cell>
        </row>
        <row r="729">
          <cell r="A729" t="str">
            <v>6 29</v>
          </cell>
          <cell r="B729">
            <v>447.56573600000002</v>
          </cell>
          <cell r="C729">
            <v>447.56573600000002</v>
          </cell>
          <cell r="D729">
            <v>475.772764</v>
          </cell>
        </row>
        <row r="730">
          <cell r="A730" t="str">
            <v>6 30</v>
          </cell>
          <cell r="B730">
            <v>13.817237</v>
          </cell>
          <cell r="C730">
            <v>13.816515000000001</v>
          </cell>
          <cell r="D730">
            <v>23.335228000000001</v>
          </cell>
        </row>
        <row r="731">
          <cell r="A731" t="str">
            <v>6 31</v>
          </cell>
          <cell r="B731">
            <v>1023.0966329999999</v>
          </cell>
          <cell r="C731">
            <v>1036.1045820000002</v>
          </cell>
          <cell r="D731">
            <v>177.82036999999997</v>
          </cell>
        </row>
        <row r="732">
          <cell r="A732" t="str">
            <v>6 33</v>
          </cell>
          <cell r="B732">
            <v>160.75507000000002</v>
          </cell>
          <cell r="C732">
            <v>160.75507000000002</v>
          </cell>
          <cell r="D732">
            <v>382.40631299999995</v>
          </cell>
        </row>
        <row r="733">
          <cell r="A733" t="str">
            <v>6 34</v>
          </cell>
          <cell r="B733">
            <v>67.849872999999988</v>
          </cell>
          <cell r="C733">
            <v>67.849872999999988</v>
          </cell>
          <cell r="D733">
            <v>109.09237400000001</v>
          </cell>
        </row>
        <row r="734">
          <cell r="A734" t="str">
            <v>6 35</v>
          </cell>
          <cell r="B734">
            <v>984.77199999999993</v>
          </cell>
          <cell r="C734">
            <v>2650.3604980000005</v>
          </cell>
          <cell r="D734">
            <v>1333.752755</v>
          </cell>
        </row>
        <row r="735">
          <cell r="A735" t="str">
            <v>6 36</v>
          </cell>
          <cell r="B735">
            <v>885.9</v>
          </cell>
          <cell r="C735">
            <v>885.9</v>
          </cell>
        </row>
        <row r="736">
          <cell r="A736" t="str">
            <v>7 01</v>
          </cell>
          <cell r="B736">
            <v>29538.129594000024</v>
          </cell>
          <cell r="C736">
            <v>29538.129594000024</v>
          </cell>
          <cell r="D736">
            <v>34167.00894900001</v>
          </cell>
        </row>
        <row r="737">
          <cell r="A737" t="str">
            <v>7 05</v>
          </cell>
          <cell r="B737">
            <v>154.97998999999996</v>
          </cell>
          <cell r="C737">
            <v>154.97998999999996</v>
          </cell>
          <cell r="D737">
            <v>106.25281799999999</v>
          </cell>
        </row>
        <row r="738">
          <cell r="A738" t="str">
            <v>7 06</v>
          </cell>
          <cell r="B738">
            <v>1598.0768249999999</v>
          </cell>
          <cell r="C738">
            <v>1598.0768249999999</v>
          </cell>
          <cell r="D738">
            <v>1993.8575150000004</v>
          </cell>
        </row>
        <row r="739">
          <cell r="A739" t="str">
            <v>7 07</v>
          </cell>
          <cell r="B739">
            <v>289.95226900000006</v>
          </cell>
          <cell r="C739">
            <v>289.95226900000006</v>
          </cell>
          <cell r="D739">
            <v>647.7238759999999</v>
          </cell>
        </row>
        <row r="740">
          <cell r="A740" t="str">
            <v>7 08</v>
          </cell>
          <cell r="B740">
            <v>139.90102699999994</v>
          </cell>
          <cell r="C740">
            <v>139.90102699999994</v>
          </cell>
          <cell r="D740">
            <v>125.14006000000001</v>
          </cell>
        </row>
        <row r="741">
          <cell r="A741" t="str">
            <v>7 09</v>
          </cell>
          <cell r="B741">
            <v>767.85883599999977</v>
          </cell>
          <cell r="C741">
            <v>767.85883599999977</v>
          </cell>
          <cell r="D741">
            <v>1099.8098009999997</v>
          </cell>
        </row>
        <row r="742">
          <cell r="A742" t="str">
            <v>7 10</v>
          </cell>
          <cell r="B742">
            <v>539.82348200000013</v>
          </cell>
          <cell r="C742">
            <v>539.82348200000013</v>
          </cell>
          <cell r="D742">
            <v>892.70435599999996</v>
          </cell>
        </row>
        <row r="743">
          <cell r="A743" t="str">
            <v>7 11</v>
          </cell>
          <cell r="B743">
            <v>31.498083000000001</v>
          </cell>
          <cell r="C743">
            <v>31.498083000000001</v>
          </cell>
          <cell r="D743">
            <v>33.677269000000003</v>
          </cell>
        </row>
        <row r="744">
          <cell r="A744" t="str">
            <v>7 13</v>
          </cell>
          <cell r="B744">
            <v>675.71740199999999</v>
          </cell>
          <cell r="C744">
            <v>624.01740199999983</v>
          </cell>
          <cell r="D744">
            <v>623.92689000000007</v>
          </cell>
        </row>
        <row r="745">
          <cell r="A745" t="str">
            <v>7 14</v>
          </cell>
          <cell r="B745">
            <v>3.0350000000000001</v>
          </cell>
          <cell r="C745">
            <v>3.0350000000000001</v>
          </cell>
          <cell r="D745">
            <v>3.4755550000000004</v>
          </cell>
        </row>
        <row r="746">
          <cell r="A746" t="str">
            <v>7 15</v>
          </cell>
          <cell r="B746">
            <v>579.72277200000008</v>
          </cell>
          <cell r="C746">
            <v>779.72277200000008</v>
          </cell>
          <cell r="D746">
            <v>745.97873399999992</v>
          </cell>
        </row>
        <row r="747">
          <cell r="A747" t="str">
            <v>7 16</v>
          </cell>
          <cell r="B747">
            <v>121.55068900000001</v>
          </cell>
          <cell r="C747">
            <v>121.55068900000001</v>
          </cell>
          <cell r="D747">
            <v>496.45544999999998</v>
          </cell>
        </row>
        <row r="748">
          <cell r="A748" t="str">
            <v>7 17</v>
          </cell>
          <cell r="B748">
            <v>18.720794000000005</v>
          </cell>
          <cell r="C748">
            <v>18.720794000000005</v>
          </cell>
          <cell r="D748">
            <v>30.995695000000001</v>
          </cell>
        </row>
        <row r="749">
          <cell r="A749" t="str">
            <v>7 19</v>
          </cell>
          <cell r="B749">
            <v>177.377928</v>
          </cell>
          <cell r="C749">
            <v>177.377928</v>
          </cell>
          <cell r="D749">
            <v>177.33542800000001</v>
          </cell>
        </row>
        <row r="750">
          <cell r="A750" t="str">
            <v>7 21</v>
          </cell>
          <cell r="B750">
            <v>0.72</v>
          </cell>
          <cell r="C750">
            <v>0.72</v>
          </cell>
          <cell r="D750">
            <v>3.3382550000000002</v>
          </cell>
        </row>
        <row r="751">
          <cell r="A751" t="str">
            <v>7 22</v>
          </cell>
          <cell r="B751">
            <v>0.136209</v>
          </cell>
          <cell r="C751">
            <v>0.136209</v>
          </cell>
          <cell r="D751">
            <v>0.136209</v>
          </cell>
        </row>
        <row r="752">
          <cell r="A752" t="str">
            <v>7 31</v>
          </cell>
          <cell r="B752">
            <v>75.5</v>
          </cell>
          <cell r="C752">
            <v>75.5</v>
          </cell>
          <cell r="D752">
            <v>75.5</v>
          </cell>
        </row>
        <row r="753">
          <cell r="A753" t="str">
            <v>7 33</v>
          </cell>
          <cell r="D753">
            <v>1200</v>
          </cell>
        </row>
        <row r="754">
          <cell r="A754" t="str">
            <v>7 34</v>
          </cell>
          <cell r="B754">
            <v>5.0000000000000001E-3</v>
          </cell>
          <cell r="C754">
            <v>5.0000000000000001E-3</v>
          </cell>
          <cell r="D754">
            <v>5.0000000000000001E-3</v>
          </cell>
        </row>
        <row r="755">
          <cell r="A755" t="str">
            <v>8 01</v>
          </cell>
          <cell r="B755">
            <v>6812.5495000000064</v>
          </cell>
          <cell r="C755">
            <v>6764.3086210000047</v>
          </cell>
          <cell r="D755">
            <v>6884.9854490000043</v>
          </cell>
        </row>
        <row r="756">
          <cell r="A756" t="str">
            <v>8 02</v>
          </cell>
          <cell r="B756">
            <v>47418.292086999994</v>
          </cell>
          <cell r="C756">
            <v>52942.032965999992</v>
          </cell>
          <cell r="D756">
            <v>50137.889407999995</v>
          </cell>
        </row>
        <row r="757">
          <cell r="A757" t="str">
            <v>8 05</v>
          </cell>
          <cell r="B757">
            <v>243.32417900000002</v>
          </cell>
          <cell r="C757">
            <v>243.32417900000002</v>
          </cell>
          <cell r="D757">
            <v>117.343093</v>
          </cell>
        </row>
        <row r="758">
          <cell r="A758" t="str">
            <v>8 06</v>
          </cell>
          <cell r="B758">
            <v>120.559836</v>
          </cell>
          <cell r="C758">
            <v>120.559836</v>
          </cell>
          <cell r="D758">
            <v>119.89695400000001</v>
          </cell>
        </row>
        <row r="759">
          <cell r="A759" t="str">
            <v>8 07</v>
          </cell>
          <cell r="B759">
            <v>35.407334000000006</v>
          </cell>
          <cell r="C759">
            <v>35.407334000000006</v>
          </cell>
          <cell r="D759">
            <v>33.621580000000002</v>
          </cell>
        </row>
        <row r="760">
          <cell r="A760" t="str">
            <v>8 08</v>
          </cell>
          <cell r="B760">
            <v>30.805580000000003</v>
          </cell>
          <cell r="C760">
            <v>30.805580000000003</v>
          </cell>
          <cell r="D760">
            <v>32.818181000000003</v>
          </cell>
        </row>
        <row r="761">
          <cell r="A761" t="str">
            <v>8 09</v>
          </cell>
          <cell r="B761">
            <v>71.242400999999987</v>
          </cell>
          <cell r="C761">
            <v>71.242400999999987</v>
          </cell>
          <cell r="D761">
            <v>69.920979999999986</v>
          </cell>
        </row>
        <row r="762">
          <cell r="A762" t="str">
            <v>8 10</v>
          </cell>
          <cell r="B762">
            <v>113.791228</v>
          </cell>
          <cell r="C762">
            <v>113.791228</v>
          </cell>
          <cell r="D762">
            <v>128.78740699999997</v>
          </cell>
        </row>
        <row r="763">
          <cell r="A763" t="str">
            <v>8 11</v>
          </cell>
          <cell r="B763">
            <v>32.718934000000004</v>
          </cell>
          <cell r="C763">
            <v>32.718934000000004</v>
          </cell>
          <cell r="D763">
            <v>30.151724999999999</v>
          </cell>
        </row>
        <row r="764">
          <cell r="A764" t="str">
            <v>8 13</v>
          </cell>
          <cell r="B764">
            <v>383.69105500000001</v>
          </cell>
          <cell r="C764">
            <v>453.69105500000001</v>
          </cell>
          <cell r="D764">
            <v>694.96386199999972</v>
          </cell>
        </row>
        <row r="765">
          <cell r="A765" t="str">
            <v>8 14</v>
          </cell>
          <cell r="B765">
            <v>98.778178999999994</v>
          </cell>
          <cell r="C765">
            <v>98.778178999999994</v>
          </cell>
          <cell r="D765">
            <v>131.16308900000001</v>
          </cell>
        </row>
        <row r="766">
          <cell r="A766" t="str">
            <v>8 15</v>
          </cell>
          <cell r="B766">
            <v>1099.1040569999998</v>
          </cell>
          <cell r="C766">
            <v>1549.104057</v>
          </cell>
          <cell r="D766">
            <v>917.13633200000004</v>
          </cell>
        </row>
        <row r="767">
          <cell r="A767" t="str">
            <v>8 16</v>
          </cell>
          <cell r="B767">
            <v>412.70271999999989</v>
          </cell>
          <cell r="C767">
            <v>494.60271999999998</v>
          </cell>
          <cell r="D767">
            <v>387.9180070000001</v>
          </cell>
        </row>
        <row r="768">
          <cell r="A768" t="str">
            <v>8 19</v>
          </cell>
          <cell r="B768">
            <v>498.82549099999994</v>
          </cell>
          <cell r="C768">
            <v>498.82549099999994</v>
          </cell>
          <cell r="D768">
            <v>613.18197299999997</v>
          </cell>
        </row>
        <row r="769">
          <cell r="A769" t="str">
            <v>8 21</v>
          </cell>
          <cell r="B769">
            <v>21.306218999999999</v>
          </cell>
          <cell r="C769">
            <v>21.306218999999999</v>
          </cell>
          <cell r="D769">
            <v>21.204577</v>
          </cell>
        </row>
        <row r="770">
          <cell r="A770" t="str">
            <v>8 22</v>
          </cell>
          <cell r="B770">
            <v>31.903286999999995</v>
          </cell>
          <cell r="C770">
            <v>31.903286999999995</v>
          </cell>
          <cell r="D770">
            <v>44.811449000000003</v>
          </cell>
        </row>
        <row r="771">
          <cell r="A771" t="str">
            <v>8 23</v>
          </cell>
          <cell r="B771">
            <v>87.543405000000007</v>
          </cell>
          <cell r="C771">
            <v>87.543405000000007</v>
          </cell>
          <cell r="D771">
            <v>368.13338299999998</v>
          </cell>
        </row>
        <row r="772">
          <cell r="A772" t="str">
            <v>8 24</v>
          </cell>
          <cell r="D772">
            <v>0.02</v>
          </cell>
        </row>
        <row r="773">
          <cell r="A773" t="str">
            <v>8 25</v>
          </cell>
          <cell r="B773">
            <v>15.6</v>
          </cell>
          <cell r="C773">
            <v>15.6</v>
          </cell>
          <cell r="D773">
            <v>16.38</v>
          </cell>
        </row>
        <row r="774">
          <cell r="A774" t="str">
            <v>8 30</v>
          </cell>
          <cell r="B774">
            <v>40.338420000000006</v>
          </cell>
          <cell r="C774">
            <v>40.338420000000006</v>
          </cell>
          <cell r="D774">
            <v>46.698683999999993</v>
          </cell>
        </row>
        <row r="775">
          <cell r="A775" t="str">
            <v>8 31</v>
          </cell>
          <cell r="B775">
            <v>1.248</v>
          </cell>
          <cell r="C775">
            <v>1.248</v>
          </cell>
          <cell r="D775">
            <v>1.7250000000000001</v>
          </cell>
        </row>
        <row r="776">
          <cell r="A776" t="str">
            <v>8 33</v>
          </cell>
          <cell r="B776">
            <v>272.59708900000004</v>
          </cell>
          <cell r="C776">
            <v>272.59708900000004</v>
          </cell>
          <cell r="D776">
            <v>50.606000000000002</v>
          </cell>
        </row>
        <row r="777">
          <cell r="A777" t="str">
            <v>8 34</v>
          </cell>
          <cell r="B777">
            <v>461.22731899999997</v>
          </cell>
          <cell r="C777">
            <v>461.22731899999997</v>
          </cell>
          <cell r="D777">
            <v>326.17814399999997</v>
          </cell>
        </row>
        <row r="778">
          <cell r="A778" t="str">
            <v>8 36</v>
          </cell>
          <cell r="B778">
            <v>66.343680000000006</v>
          </cell>
          <cell r="C778">
            <v>66.343680000000006</v>
          </cell>
          <cell r="D778">
            <v>38.65</v>
          </cell>
        </row>
        <row r="779">
          <cell r="A779" t="str">
            <v>9 01</v>
          </cell>
          <cell r="B779">
            <v>5583.9982999999984</v>
          </cell>
          <cell r="C779">
            <v>5529.6824990000005</v>
          </cell>
          <cell r="D779">
            <v>5914.0806439999978</v>
          </cell>
        </row>
        <row r="780">
          <cell r="A780" t="str">
            <v>9 02</v>
          </cell>
          <cell r="B780">
            <v>20.399999999999999</v>
          </cell>
          <cell r="C780">
            <v>20.399999999999999</v>
          </cell>
          <cell r="D780">
            <v>20</v>
          </cell>
        </row>
        <row r="781">
          <cell r="A781" t="str">
            <v>9 05</v>
          </cell>
          <cell r="B781">
            <v>128.01667699999999</v>
          </cell>
          <cell r="C781">
            <v>128.01667699999999</v>
          </cell>
          <cell r="D781">
            <v>148.48439299999995</v>
          </cell>
        </row>
        <row r="782">
          <cell r="A782" t="str">
            <v>9 06</v>
          </cell>
          <cell r="B782">
            <v>21.838659999999997</v>
          </cell>
          <cell r="C782">
            <v>21.838659999999997</v>
          </cell>
          <cell r="D782">
            <v>27.884777</v>
          </cell>
        </row>
        <row r="783">
          <cell r="A783" t="str">
            <v>9 07</v>
          </cell>
          <cell r="B783">
            <v>101.14601900000001</v>
          </cell>
          <cell r="C783">
            <v>101.14601900000001</v>
          </cell>
          <cell r="D783">
            <v>120.109093</v>
          </cell>
        </row>
        <row r="784">
          <cell r="A784" t="str">
            <v>9 08</v>
          </cell>
          <cell r="B784">
            <v>44.274992999999995</v>
          </cell>
          <cell r="C784">
            <v>44.274992999999995</v>
          </cell>
          <cell r="D784">
            <v>53.071715999999988</v>
          </cell>
        </row>
        <row r="785">
          <cell r="A785" t="str">
            <v>9 09</v>
          </cell>
          <cell r="B785">
            <v>68.714545999999984</v>
          </cell>
          <cell r="C785">
            <v>68.714545999999984</v>
          </cell>
          <cell r="D785">
            <v>86.651254000000037</v>
          </cell>
        </row>
        <row r="786">
          <cell r="A786" t="str">
            <v>9 10</v>
          </cell>
          <cell r="B786">
            <v>142.88393899999997</v>
          </cell>
          <cell r="C786">
            <v>142.88393899999997</v>
          </cell>
          <cell r="D786">
            <v>183.86039600000001</v>
          </cell>
        </row>
        <row r="787">
          <cell r="A787" t="str">
            <v>9 11</v>
          </cell>
          <cell r="B787">
            <v>65.080928999999998</v>
          </cell>
          <cell r="C787">
            <v>65.080928999999998</v>
          </cell>
          <cell r="D787">
            <v>89.772868000000003</v>
          </cell>
        </row>
        <row r="788">
          <cell r="A788" t="str">
            <v>9 13</v>
          </cell>
          <cell r="B788">
            <v>568.37546500000008</v>
          </cell>
          <cell r="C788">
            <v>567.37546500000008</v>
          </cell>
          <cell r="D788">
            <v>595.12593000000004</v>
          </cell>
        </row>
        <row r="789">
          <cell r="A789" t="str">
            <v>9 14</v>
          </cell>
          <cell r="B789">
            <v>110.50883899999997</v>
          </cell>
          <cell r="C789">
            <v>113.45837699999996</v>
          </cell>
          <cell r="D789">
            <v>308.37396699999999</v>
          </cell>
        </row>
        <row r="790">
          <cell r="A790" t="str">
            <v>9 15</v>
          </cell>
          <cell r="B790">
            <v>1762.9605109999995</v>
          </cell>
          <cell r="C790">
            <v>2108.1267760000001</v>
          </cell>
          <cell r="D790">
            <v>2582.0180730000011</v>
          </cell>
        </row>
        <row r="791">
          <cell r="A791" t="str">
            <v>9 16</v>
          </cell>
          <cell r="B791">
            <v>395.16615000000013</v>
          </cell>
          <cell r="C791">
            <v>394.14415000000014</v>
          </cell>
          <cell r="D791">
            <v>722.2905189999999</v>
          </cell>
        </row>
        <row r="792">
          <cell r="A792" t="str">
            <v>9 19</v>
          </cell>
          <cell r="B792">
            <v>193.40953500000006</v>
          </cell>
          <cell r="C792">
            <v>205.77217100000004</v>
          </cell>
          <cell r="D792">
            <v>385.71384000000023</v>
          </cell>
        </row>
        <row r="793">
          <cell r="A793" t="str">
            <v>9 21</v>
          </cell>
          <cell r="B793">
            <v>17.752803</v>
          </cell>
          <cell r="C793">
            <v>19.752803</v>
          </cell>
          <cell r="D793">
            <v>74.574658999999997</v>
          </cell>
        </row>
        <row r="794">
          <cell r="A794" t="str">
            <v>9 22</v>
          </cell>
          <cell r="B794">
            <v>49.808561999999995</v>
          </cell>
          <cell r="C794">
            <v>49.808561999999995</v>
          </cell>
          <cell r="D794">
            <v>51.692092999999979</v>
          </cell>
        </row>
        <row r="795">
          <cell r="A795" t="str">
            <v>9 23</v>
          </cell>
          <cell r="B795">
            <v>16.236889999999999</v>
          </cell>
          <cell r="C795">
            <v>16.236889999999999</v>
          </cell>
          <cell r="D795">
            <v>24.909791999999996</v>
          </cell>
        </row>
        <row r="796">
          <cell r="A796" t="str">
            <v>9 29</v>
          </cell>
          <cell r="B796">
            <v>217.1</v>
          </cell>
          <cell r="C796">
            <v>217.1</v>
          </cell>
          <cell r="D796">
            <v>220</v>
          </cell>
        </row>
        <row r="797">
          <cell r="A797" t="str">
            <v>9 30</v>
          </cell>
          <cell r="B797">
            <v>52.884481999999998</v>
          </cell>
          <cell r="C797">
            <v>52.884481999999998</v>
          </cell>
          <cell r="D797">
            <v>44.676585000000003</v>
          </cell>
        </row>
        <row r="798">
          <cell r="A798" t="str">
            <v>9 31</v>
          </cell>
          <cell r="B798">
            <v>8.3350000000000009</v>
          </cell>
          <cell r="C798">
            <v>8.3350000000000009</v>
          </cell>
          <cell r="D798">
            <v>9.6500480000000017</v>
          </cell>
        </row>
        <row r="799">
          <cell r="A799" t="str">
            <v>9 33</v>
          </cell>
          <cell r="B799">
            <v>1183.7538999999992</v>
          </cell>
          <cell r="C799">
            <v>1182.4782619999996</v>
          </cell>
          <cell r="D799">
            <v>1265.4892220000006</v>
          </cell>
        </row>
        <row r="800">
          <cell r="A800" t="str">
            <v>9 34</v>
          </cell>
          <cell r="B800">
            <v>21561.752100000009</v>
          </cell>
          <cell r="C800">
            <v>45893.602100000055</v>
          </cell>
          <cell r="D800">
            <v>35881.585764000003</v>
          </cell>
        </row>
        <row r="801">
          <cell r="A801" t="str">
            <v>9 35</v>
          </cell>
          <cell r="B801">
            <v>331.5</v>
          </cell>
          <cell r="C801">
            <v>1328.1849999999999</v>
          </cell>
          <cell r="D801">
            <v>100</v>
          </cell>
        </row>
        <row r="802">
          <cell r="A802" t="str">
            <v>Total general</v>
          </cell>
          <cell r="B802">
            <v>2634266.2882420011</v>
          </cell>
          <cell r="C802">
            <v>2788298.8882420012</v>
          </cell>
          <cell r="D802">
            <v>3104774.5107809934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  <sheetName val="IMPI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1000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</sheetNames>
    <sheetDataSet>
      <sheetData sheetId="0" refreshError="1"/>
      <sheetData sheetId="1" refreshError="1"/>
      <sheetData sheetId="2" refreshError="1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2009 (Herradura II)"/>
      <sheetName val="Otras metas (Fin de semana)"/>
      <sheetName val="Lista general"/>
      <sheetName val="Ficha por proyecto"/>
      <sheetName val="NoElimin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1" t="str">
            <v>↔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tas 2009 (Herradura) SENERf"/>
      <sheetName val="Otras metas (SENER)f"/>
      <sheetName val="Lista proyectos SENER"/>
      <sheetName val="Otros proyectos"/>
      <sheetName val="Ejercicio del Gasto SENER"/>
      <sheetName val="No eliminar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1">
          <cell r="B1" t="str">
            <v>Verde</v>
          </cell>
          <cell r="C1">
            <v>1</v>
          </cell>
          <cell r="D1" t="str">
            <v>0-25 %</v>
          </cell>
          <cell r="E1" t="str">
            <v>Sí</v>
          </cell>
        </row>
        <row r="2">
          <cell r="B2" t="str">
            <v>Amarillo</v>
          </cell>
          <cell r="C2">
            <v>2</v>
          </cell>
          <cell r="D2" t="str">
            <v>25-50%</v>
          </cell>
          <cell r="E2" t="str">
            <v>No</v>
          </cell>
        </row>
        <row r="3">
          <cell r="B3" t="str">
            <v>Rojo</v>
          </cell>
          <cell r="C3">
            <v>3</v>
          </cell>
          <cell r="D3" t="str">
            <v>50-75%</v>
          </cell>
        </row>
        <row r="4">
          <cell r="D4" t="str">
            <v>75-100%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completo con texto"/>
      <sheetName val="funcional completo 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7"/>
      <sheetName val="31"/>
      <sheetName val="32"/>
      <sheetName val="36"/>
      <sheetName val="38"/>
      <sheetName val="imss"/>
      <sheetName val="issste"/>
      <sheetName val="4 b"/>
      <sheetName val="5 b"/>
      <sheetName val="6 b"/>
      <sheetName val="7 b"/>
      <sheetName val="8 b"/>
      <sheetName val="9 b"/>
      <sheetName val="10 b"/>
      <sheetName val="11 b"/>
      <sheetName val="12 b"/>
      <sheetName val="13 b"/>
      <sheetName val="14 b"/>
      <sheetName val="15 b"/>
      <sheetName val="16 b"/>
      <sheetName val="17 b"/>
      <sheetName val="18 b"/>
      <sheetName val="20 b"/>
      <sheetName val="21 b"/>
      <sheetName val="27 b"/>
      <sheetName val="31 b"/>
      <sheetName val="32 b"/>
      <sheetName val="36 b"/>
      <sheetName val="38 b"/>
      <sheetName val="imss b"/>
      <sheetName val="issste b"/>
      <sheetName val="subfunciones"/>
      <sheetName val="funciones"/>
      <sheetName val="funcional orig"/>
      <sheetName val="tablas"/>
      <sheetName val="ramos"/>
      <sheetName val="entidades"/>
      <sheetName val="catálogo urs"/>
      <sheetName val="P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5">
          <cell r="A5" t="str">
            <v>1,101</v>
          </cell>
        </row>
        <row r="6">
          <cell r="A6" t="str">
            <v>10,183</v>
          </cell>
        </row>
        <row r="7">
          <cell r="A7" t="str">
            <v>10,341</v>
          </cell>
        </row>
        <row r="8">
          <cell r="A8" t="str">
            <v>10,342</v>
          </cell>
        </row>
        <row r="9">
          <cell r="A9" t="str">
            <v>10,343</v>
          </cell>
        </row>
        <row r="10">
          <cell r="A10" t="str">
            <v>10,344</v>
          </cell>
        </row>
        <row r="11">
          <cell r="A11" t="str">
            <v>11,183</v>
          </cell>
        </row>
        <row r="12">
          <cell r="A12" t="str">
            <v>11,201</v>
          </cell>
        </row>
        <row r="13">
          <cell r="A13" t="str">
            <v>11,202</v>
          </cell>
        </row>
        <row r="14">
          <cell r="A14" t="str">
            <v>11,203</v>
          </cell>
        </row>
        <row r="15">
          <cell r="A15" t="str">
            <v>11,204</v>
          </cell>
        </row>
        <row r="16">
          <cell r="A16" t="str">
            <v>11,205</v>
          </cell>
        </row>
        <row r="17">
          <cell r="A17" t="str">
            <v>11,206</v>
          </cell>
        </row>
        <row r="18">
          <cell r="A18" t="str">
            <v>11,207</v>
          </cell>
        </row>
        <row r="19">
          <cell r="A19" t="str">
            <v>11,208</v>
          </cell>
        </row>
        <row r="20">
          <cell r="A20" t="str">
            <v>11,209</v>
          </cell>
        </row>
        <row r="21">
          <cell r="A21" t="str">
            <v>11,371</v>
          </cell>
        </row>
        <row r="22">
          <cell r="A22" t="str">
            <v>11,372</v>
          </cell>
        </row>
        <row r="23">
          <cell r="A23" t="str">
            <v>11,373</v>
          </cell>
        </row>
        <row r="24">
          <cell r="A24" t="str">
            <v>12,183</v>
          </cell>
        </row>
        <row r="25">
          <cell r="A25" t="str">
            <v>12,211</v>
          </cell>
        </row>
        <row r="26">
          <cell r="A26" t="str">
            <v>12,212</v>
          </cell>
        </row>
        <row r="27">
          <cell r="A27" t="str">
            <v>12,213</v>
          </cell>
        </row>
        <row r="28">
          <cell r="A28" t="str">
            <v>12,214</v>
          </cell>
        </row>
        <row r="29">
          <cell r="A29" t="str">
            <v>12,215</v>
          </cell>
        </row>
        <row r="30">
          <cell r="A30" t="str">
            <v>12,253</v>
          </cell>
        </row>
        <row r="31">
          <cell r="A31" t="str">
            <v>12,371</v>
          </cell>
        </row>
        <row r="32">
          <cell r="A32" t="str">
            <v>13,112</v>
          </cell>
        </row>
        <row r="33">
          <cell r="A33" t="str">
            <v>13,208</v>
          </cell>
        </row>
        <row r="34">
          <cell r="A34" t="str">
            <v>13,212</v>
          </cell>
        </row>
        <row r="35">
          <cell r="A35" t="str">
            <v>14,164</v>
          </cell>
        </row>
        <row r="36">
          <cell r="A36" t="str">
            <v>14,183</v>
          </cell>
        </row>
        <row r="37">
          <cell r="A37" t="str">
            <v>14,331</v>
          </cell>
        </row>
        <row r="38">
          <cell r="A38" t="str">
            <v>14,332</v>
          </cell>
        </row>
        <row r="39">
          <cell r="A39" t="str">
            <v>14,333</v>
          </cell>
        </row>
        <row r="40">
          <cell r="A40" t="str">
            <v>15,163</v>
          </cell>
        </row>
        <row r="41">
          <cell r="A41" t="str">
            <v>15,183</v>
          </cell>
        </row>
        <row r="42">
          <cell r="A42" t="str">
            <v>15,381</v>
          </cell>
        </row>
        <row r="43">
          <cell r="A43" t="str">
            <v>16,183</v>
          </cell>
        </row>
        <row r="44">
          <cell r="A44" t="str">
            <v>16,241</v>
          </cell>
        </row>
        <row r="45">
          <cell r="A45" t="str">
            <v>16,325</v>
          </cell>
        </row>
        <row r="46">
          <cell r="A46" t="str">
            <v>16,326</v>
          </cell>
        </row>
        <row r="47">
          <cell r="A47" t="str">
            <v>16,371</v>
          </cell>
        </row>
        <row r="48">
          <cell r="A48" t="str">
            <v>16,372</v>
          </cell>
        </row>
        <row r="49">
          <cell r="A49" t="str">
            <v>16,391</v>
          </cell>
        </row>
        <row r="50">
          <cell r="A50" t="str">
            <v>16,392</v>
          </cell>
        </row>
        <row r="51">
          <cell r="A51" t="str">
            <v>17,163</v>
          </cell>
        </row>
        <row r="52">
          <cell r="A52" t="str">
            <v>17,183</v>
          </cell>
        </row>
        <row r="53">
          <cell r="A53" t="str">
            <v>18,183</v>
          </cell>
        </row>
        <row r="54">
          <cell r="A54" t="str">
            <v>18,301</v>
          </cell>
        </row>
        <row r="55">
          <cell r="A55" t="str">
            <v>18,302</v>
          </cell>
        </row>
        <row r="56">
          <cell r="A56" t="str">
            <v>18,303</v>
          </cell>
        </row>
        <row r="57">
          <cell r="A57" t="str">
            <v>18,371</v>
          </cell>
        </row>
        <row r="58">
          <cell r="A58" t="str">
            <v>18,373</v>
          </cell>
        </row>
        <row r="59">
          <cell r="A59" t="str">
            <v>19,212</v>
          </cell>
        </row>
        <row r="60">
          <cell r="A60" t="str">
            <v>19,221</v>
          </cell>
        </row>
        <row r="61">
          <cell r="A61" t="str">
            <v>19,223</v>
          </cell>
        </row>
        <row r="62">
          <cell r="A62" t="str">
            <v>2,113</v>
          </cell>
        </row>
        <row r="63">
          <cell r="A63" t="str">
            <v>2,183</v>
          </cell>
        </row>
        <row r="64">
          <cell r="A64" t="str">
            <v>2,184</v>
          </cell>
        </row>
        <row r="65">
          <cell r="A65" t="str">
            <v>20,183</v>
          </cell>
        </row>
        <row r="66">
          <cell r="A66" t="str">
            <v>20,231</v>
          </cell>
        </row>
        <row r="67">
          <cell r="A67" t="str">
            <v>20,232</v>
          </cell>
        </row>
        <row r="68">
          <cell r="A68" t="str">
            <v>20,233</v>
          </cell>
        </row>
        <row r="69">
          <cell r="A69" t="str">
            <v>20,253</v>
          </cell>
        </row>
        <row r="70">
          <cell r="A70" t="str">
            <v>21,183</v>
          </cell>
        </row>
        <row r="71">
          <cell r="A71" t="str">
            <v>21,361</v>
          </cell>
        </row>
        <row r="72">
          <cell r="A72" t="str">
            <v>22,141</v>
          </cell>
        </row>
        <row r="73">
          <cell r="A73" t="str">
            <v>23,132</v>
          </cell>
        </row>
        <row r="74">
          <cell r="A74" t="str">
            <v>23,163</v>
          </cell>
        </row>
        <row r="75">
          <cell r="A75" t="str">
            <v>23,164</v>
          </cell>
        </row>
        <row r="76">
          <cell r="A76" t="str">
            <v>23,166</v>
          </cell>
        </row>
        <row r="77">
          <cell r="A77" t="str">
            <v>23,183</v>
          </cell>
        </row>
        <row r="78">
          <cell r="A78" t="str">
            <v>23,223</v>
          </cell>
        </row>
        <row r="79">
          <cell r="A79" t="str">
            <v>23,233</v>
          </cell>
        </row>
        <row r="80">
          <cell r="A80" t="str">
            <v>23,254</v>
          </cell>
        </row>
        <row r="81">
          <cell r="A81" t="str">
            <v>23,327</v>
          </cell>
        </row>
        <row r="82">
          <cell r="A82" t="str">
            <v>23,351</v>
          </cell>
        </row>
        <row r="83">
          <cell r="A83" t="str">
            <v>24,401</v>
          </cell>
        </row>
        <row r="84">
          <cell r="A84" t="str">
            <v>24,402</v>
          </cell>
        </row>
        <row r="85">
          <cell r="A85" t="str">
            <v>25,201</v>
          </cell>
        </row>
        <row r="86">
          <cell r="A86" t="str">
            <v>25,208</v>
          </cell>
        </row>
        <row r="87">
          <cell r="A87" t="str">
            <v>27,182</v>
          </cell>
        </row>
        <row r="88">
          <cell r="A88" t="str">
            <v>27,183</v>
          </cell>
        </row>
        <row r="89">
          <cell r="A89" t="str">
            <v>28,411</v>
          </cell>
        </row>
        <row r="90">
          <cell r="A90" t="str">
            <v>3,164</v>
          </cell>
        </row>
        <row r="91">
          <cell r="A91" t="str">
            <v>30,421</v>
          </cell>
        </row>
        <row r="92">
          <cell r="A92" t="str">
            <v>31,164</v>
          </cell>
        </row>
        <row r="93">
          <cell r="A93" t="str">
            <v>31,183</v>
          </cell>
        </row>
        <row r="94">
          <cell r="A94" t="str">
            <v>32,164</v>
          </cell>
        </row>
        <row r="95">
          <cell r="A95" t="str">
            <v>33,166</v>
          </cell>
        </row>
        <row r="96">
          <cell r="A96" t="str">
            <v>33,201</v>
          </cell>
        </row>
        <row r="97">
          <cell r="A97" t="str">
            <v>33,202</v>
          </cell>
        </row>
        <row r="98">
          <cell r="A98" t="str">
            <v>33,203</v>
          </cell>
        </row>
        <row r="99">
          <cell r="A99" t="str">
            <v>33,205</v>
          </cell>
        </row>
        <row r="100">
          <cell r="A100" t="str">
            <v>33,211</v>
          </cell>
        </row>
        <row r="101">
          <cell r="A101" t="str">
            <v>33,212</v>
          </cell>
        </row>
        <row r="102">
          <cell r="A102" t="str">
            <v>33,213</v>
          </cell>
        </row>
        <row r="103">
          <cell r="A103" t="str">
            <v>33,214</v>
          </cell>
        </row>
        <row r="104">
          <cell r="A104" t="str">
            <v>33,233</v>
          </cell>
        </row>
        <row r="105">
          <cell r="A105" t="str">
            <v>33,253</v>
          </cell>
        </row>
        <row r="106">
          <cell r="A106" t="str">
            <v>34,441</v>
          </cell>
        </row>
        <row r="107">
          <cell r="A107" t="str">
            <v>34,442</v>
          </cell>
        </row>
        <row r="108">
          <cell r="A108" t="str">
            <v>34,443</v>
          </cell>
        </row>
        <row r="109">
          <cell r="A109" t="str">
            <v>35,165</v>
          </cell>
        </row>
        <row r="110">
          <cell r="A110" t="str">
            <v>36,161</v>
          </cell>
        </row>
        <row r="111">
          <cell r="A111" t="str">
            <v>36,162</v>
          </cell>
        </row>
        <row r="112">
          <cell r="A112" t="str">
            <v>36,164</v>
          </cell>
        </row>
        <row r="113">
          <cell r="A113" t="str">
            <v>36,166</v>
          </cell>
        </row>
        <row r="114">
          <cell r="A114" t="str">
            <v>36,183</v>
          </cell>
        </row>
        <row r="115">
          <cell r="A115" t="str">
            <v>37,183</v>
          </cell>
        </row>
        <row r="116">
          <cell r="A116" t="str">
            <v>37,185</v>
          </cell>
        </row>
        <row r="117">
          <cell r="A117" t="str">
            <v>38,183</v>
          </cell>
        </row>
        <row r="118">
          <cell r="A118" t="str">
            <v>38,191</v>
          </cell>
        </row>
        <row r="119">
          <cell r="A119" t="str">
            <v>38,371</v>
          </cell>
        </row>
        <row r="120">
          <cell r="A120" t="str">
            <v>38,372</v>
          </cell>
        </row>
        <row r="121">
          <cell r="A121" t="str">
            <v>38,373</v>
          </cell>
        </row>
        <row r="122">
          <cell r="A122" t="str">
            <v>38,374</v>
          </cell>
        </row>
        <row r="123">
          <cell r="A123" t="str">
            <v>4,113</v>
          </cell>
        </row>
        <row r="124">
          <cell r="A124" t="str">
            <v>4,142</v>
          </cell>
        </row>
        <row r="125">
          <cell r="A125" t="str">
            <v>4,143</v>
          </cell>
        </row>
        <row r="126">
          <cell r="A126" t="str">
            <v>4,144</v>
          </cell>
        </row>
        <row r="127">
          <cell r="A127" t="str">
            <v>4,149</v>
          </cell>
        </row>
        <row r="128">
          <cell r="A128" t="str">
            <v>4,164</v>
          </cell>
        </row>
        <row r="129">
          <cell r="A129" t="str">
            <v>4,183</v>
          </cell>
        </row>
        <row r="130">
          <cell r="A130" t="str">
            <v>5,121</v>
          </cell>
        </row>
        <row r="131">
          <cell r="A131" t="str">
            <v>5,183</v>
          </cell>
        </row>
        <row r="132">
          <cell r="A132" t="str">
            <v>6,131</v>
          </cell>
        </row>
        <row r="133">
          <cell r="A133" t="str">
            <v>6,132</v>
          </cell>
        </row>
        <row r="134">
          <cell r="A134" t="str">
            <v>6,133</v>
          </cell>
        </row>
        <row r="135">
          <cell r="A135" t="str">
            <v>6,134</v>
          </cell>
        </row>
        <row r="136">
          <cell r="A136" t="str">
            <v>6,136</v>
          </cell>
        </row>
        <row r="137">
          <cell r="A137" t="str">
            <v>6,142</v>
          </cell>
        </row>
        <row r="138">
          <cell r="A138" t="str">
            <v>6,143</v>
          </cell>
        </row>
        <row r="139">
          <cell r="A139" t="str">
            <v>6,148</v>
          </cell>
        </row>
        <row r="140">
          <cell r="A140" t="str">
            <v>6,183</v>
          </cell>
        </row>
        <row r="141">
          <cell r="A141" t="str">
            <v>6,192</v>
          </cell>
        </row>
        <row r="142">
          <cell r="A142" t="str">
            <v>6,193</v>
          </cell>
        </row>
        <row r="143">
          <cell r="A143" t="str">
            <v>6,232</v>
          </cell>
        </row>
        <row r="144">
          <cell r="A144" t="str">
            <v>6,252</v>
          </cell>
        </row>
        <row r="145">
          <cell r="A145" t="str">
            <v>6,351</v>
          </cell>
        </row>
        <row r="146">
          <cell r="A146" t="str">
            <v>6,352</v>
          </cell>
        </row>
        <row r="147">
          <cell r="A147" t="str">
            <v>6,353</v>
          </cell>
        </row>
        <row r="148">
          <cell r="A148" t="str">
            <v>7,111</v>
          </cell>
        </row>
        <row r="149">
          <cell r="A149" t="str">
            <v>7,163</v>
          </cell>
        </row>
        <row r="150">
          <cell r="A150" t="str">
            <v>7,164</v>
          </cell>
        </row>
        <row r="151">
          <cell r="A151" t="str">
            <v>7,202</v>
          </cell>
        </row>
        <row r="152">
          <cell r="A152" t="str">
            <v>7,203</v>
          </cell>
        </row>
        <row r="153">
          <cell r="A153" t="str">
            <v>7,212</v>
          </cell>
        </row>
        <row r="154">
          <cell r="A154" t="str">
            <v>8,183</v>
          </cell>
        </row>
        <row r="155">
          <cell r="A155" t="str">
            <v>8,202</v>
          </cell>
        </row>
        <row r="156">
          <cell r="A156" t="str">
            <v>8,203</v>
          </cell>
        </row>
        <row r="157">
          <cell r="A157" t="str">
            <v>8,204</v>
          </cell>
        </row>
        <row r="158">
          <cell r="A158" t="str">
            <v>8,321</v>
          </cell>
        </row>
        <row r="159">
          <cell r="A159" t="str">
            <v>8,322</v>
          </cell>
        </row>
        <row r="160">
          <cell r="A160" t="str">
            <v>8,324</v>
          </cell>
        </row>
        <row r="161">
          <cell r="A161" t="str">
            <v>8,371</v>
          </cell>
        </row>
        <row r="162">
          <cell r="A162" t="str">
            <v>9,183</v>
          </cell>
        </row>
        <row r="163">
          <cell r="A163" t="str">
            <v>9,311</v>
          </cell>
        </row>
        <row r="164">
          <cell r="A164" t="str">
            <v>9,312</v>
          </cell>
        </row>
        <row r="165">
          <cell r="A165" t="str">
            <v>9,313</v>
          </cell>
        </row>
        <row r="166">
          <cell r="A166" t="str">
            <v>9,314</v>
          </cell>
        </row>
        <row r="167">
          <cell r="A167" t="str">
            <v>9,315</v>
          </cell>
        </row>
        <row r="168">
          <cell r="A168" t="str">
            <v>9,316</v>
          </cell>
        </row>
        <row r="169">
          <cell r="A169" t="str">
            <v>9,372</v>
          </cell>
        </row>
        <row r="170">
          <cell r="A170" t="str">
            <v>(en blanco)</v>
          </cell>
        </row>
        <row r="171">
          <cell r="A171" t="str">
            <v>Total general</v>
          </cell>
        </row>
        <row r="173">
          <cell r="A173" t="str">
            <v>entidades</v>
          </cell>
        </row>
        <row r="177">
          <cell r="A177" t="str">
            <v>Suma de Monto PEF</v>
          </cell>
        </row>
        <row r="178">
          <cell r="A178" t="str">
            <v>Fun</v>
          </cell>
        </row>
        <row r="179">
          <cell r="A179" t="str">
            <v>10,183</v>
          </cell>
        </row>
        <row r="180">
          <cell r="A180" t="str">
            <v>10,341</v>
          </cell>
        </row>
        <row r="181">
          <cell r="A181" t="str">
            <v>10,342</v>
          </cell>
        </row>
        <row r="182">
          <cell r="A182" t="str">
            <v>10,343</v>
          </cell>
        </row>
        <row r="183">
          <cell r="A183" t="str">
            <v>10,344</v>
          </cell>
        </row>
        <row r="184">
          <cell r="A184" t="str">
            <v>11,183</v>
          </cell>
        </row>
        <row r="185">
          <cell r="A185" t="str">
            <v>11,201</v>
          </cell>
        </row>
        <row r="186">
          <cell r="A186" t="str">
            <v>11,202</v>
          </cell>
        </row>
        <row r="187">
          <cell r="A187" t="str">
            <v>11,203</v>
          </cell>
        </row>
        <row r="188">
          <cell r="A188" t="str">
            <v>11,204</v>
          </cell>
        </row>
        <row r="189">
          <cell r="A189" t="str">
            <v>11,205</v>
          </cell>
        </row>
        <row r="190">
          <cell r="A190" t="str">
            <v>11,206</v>
          </cell>
        </row>
        <row r="191">
          <cell r="A191" t="str">
            <v>11,207</v>
          </cell>
        </row>
        <row r="192">
          <cell r="A192" t="str">
            <v>11,208</v>
          </cell>
        </row>
        <row r="193">
          <cell r="A193" t="str">
            <v>11,209</v>
          </cell>
        </row>
        <row r="194">
          <cell r="A194" t="str">
            <v>11,371</v>
          </cell>
        </row>
        <row r="195">
          <cell r="A195" t="str">
            <v>11,373</v>
          </cell>
        </row>
        <row r="196">
          <cell r="A196" t="str">
            <v>12,183</v>
          </cell>
        </row>
        <row r="197">
          <cell r="A197" t="str">
            <v>12,211</v>
          </cell>
        </row>
        <row r="198">
          <cell r="A198" t="str">
            <v>12,212</v>
          </cell>
        </row>
        <row r="199">
          <cell r="A199" t="str">
            <v>12,213</v>
          </cell>
        </row>
        <row r="200">
          <cell r="A200" t="str">
            <v>12,214</v>
          </cell>
        </row>
        <row r="201">
          <cell r="A201" t="str">
            <v>12,253</v>
          </cell>
        </row>
        <row r="202">
          <cell r="A202" t="str">
            <v>12,371</v>
          </cell>
        </row>
        <row r="203">
          <cell r="A203" t="str">
            <v>14,333</v>
          </cell>
        </row>
        <row r="204">
          <cell r="A204" t="str">
            <v>15,163</v>
          </cell>
        </row>
        <row r="205">
          <cell r="A205" t="str">
            <v>15,183</v>
          </cell>
        </row>
        <row r="206">
          <cell r="A206" t="str">
            <v>15,381</v>
          </cell>
        </row>
        <row r="207">
          <cell r="A207" t="str">
            <v>16,183</v>
          </cell>
        </row>
        <row r="208">
          <cell r="A208" t="str">
            <v>16,326</v>
          </cell>
        </row>
        <row r="209">
          <cell r="A209" t="str">
            <v>16,372</v>
          </cell>
        </row>
        <row r="210">
          <cell r="A210" t="str">
            <v>17,163</v>
          </cell>
        </row>
        <row r="211">
          <cell r="A211" t="str">
            <v>17,183</v>
          </cell>
        </row>
        <row r="212">
          <cell r="A212" t="str">
            <v>18,183</v>
          </cell>
        </row>
        <row r="213">
          <cell r="A213" t="str">
            <v>18,221</v>
          </cell>
        </row>
        <row r="214">
          <cell r="A214" t="str">
            <v>18,301</v>
          </cell>
        </row>
        <row r="215">
          <cell r="A215" t="str">
            <v>18,302</v>
          </cell>
        </row>
        <row r="216">
          <cell r="A216" t="str">
            <v>18,303</v>
          </cell>
        </row>
        <row r="217">
          <cell r="A217" t="str">
            <v>18,371</v>
          </cell>
        </row>
        <row r="218">
          <cell r="A218" t="str">
            <v>18,373</v>
          </cell>
        </row>
        <row r="219">
          <cell r="A219" t="str">
            <v>20,183</v>
          </cell>
        </row>
        <row r="220">
          <cell r="A220" t="str">
            <v>20,231</v>
          </cell>
        </row>
        <row r="221">
          <cell r="A221" t="str">
            <v>20,232</v>
          </cell>
        </row>
        <row r="222">
          <cell r="A222" t="str">
            <v>20,233</v>
          </cell>
        </row>
        <row r="223">
          <cell r="A223" t="str">
            <v>20,253</v>
          </cell>
        </row>
        <row r="224">
          <cell r="A224" t="str">
            <v>21,183</v>
          </cell>
        </row>
        <row r="225">
          <cell r="A225" t="str">
            <v>21,361</v>
          </cell>
        </row>
        <row r="226">
          <cell r="A226" t="str">
            <v>27,183</v>
          </cell>
        </row>
        <row r="227">
          <cell r="A227" t="str">
            <v>38,183</v>
          </cell>
        </row>
        <row r="228">
          <cell r="A228" t="str">
            <v>38,191</v>
          </cell>
        </row>
        <row r="229">
          <cell r="A229" t="str">
            <v>38,371</v>
          </cell>
        </row>
        <row r="230">
          <cell r="A230" t="str">
            <v>38,372</v>
          </cell>
        </row>
        <row r="231">
          <cell r="A231" t="str">
            <v>38,373</v>
          </cell>
        </row>
        <row r="232">
          <cell r="A232" t="str">
            <v>38,374</v>
          </cell>
        </row>
        <row r="233">
          <cell r="A233" t="str">
            <v>4,142</v>
          </cell>
        </row>
        <row r="234">
          <cell r="A234" t="str">
            <v>50,183</v>
          </cell>
        </row>
        <row r="235">
          <cell r="A235" t="str">
            <v>50,212</v>
          </cell>
        </row>
        <row r="236">
          <cell r="A236" t="str">
            <v>50,213</v>
          </cell>
        </row>
        <row r="237">
          <cell r="A237" t="str">
            <v>50,221</v>
          </cell>
        </row>
        <row r="238">
          <cell r="A238" t="str">
            <v>50,222</v>
          </cell>
        </row>
        <row r="239">
          <cell r="A239" t="str">
            <v>50,223</v>
          </cell>
        </row>
        <row r="240">
          <cell r="A240" t="str">
            <v>51,183</v>
          </cell>
        </row>
        <row r="241">
          <cell r="A241" t="str">
            <v>51,212</v>
          </cell>
        </row>
        <row r="242">
          <cell r="A242" t="str">
            <v>51,221</v>
          </cell>
        </row>
        <row r="243">
          <cell r="A243" t="str">
            <v>51,223</v>
          </cell>
        </row>
        <row r="244">
          <cell r="A244" t="str">
            <v>51,232</v>
          </cell>
        </row>
        <row r="245">
          <cell r="A245" t="str">
            <v>6,133</v>
          </cell>
        </row>
        <row r="246">
          <cell r="A246" t="str">
            <v>6,135</v>
          </cell>
        </row>
        <row r="247">
          <cell r="A247" t="str">
            <v>6,136</v>
          </cell>
        </row>
        <row r="248">
          <cell r="A248" t="str">
            <v>6,142</v>
          </cell>
        </row>
        <row r="249">
          <cell r="A249" t="str">
            <v>6,143</v>
          </cell>
        </row>
        <row r="250">
          <cell r="A250" t="str">
            <v>6,148</v>
          </cell>
        </row>
        <row r="251">
          <cell r="A251" t="str">
            <v>6,183</v>
          </cell>
        </row>
        <row r="252">
          <cell r="A252" t="str">
            <v>6,193</v>
          </cell>
        </row>
        <row r="253">
          <cell r="A253" t="str">
            <v>6,232</v>
          </cell>
        </row>
        <row r="254">
          <cell r="A254" t="str">
            <v>6,252</v>
          </cell>
        </row>
        <row r="255">
          <cell r="A255" t="str">
            <v>6,322</v>
          </cell>
        </row>
        <row r="256">
          <cell r="A256" t="str">
            <v>6,351</v>
          </cell>
        </row>
        <row r="257">
          <cell r="A257" t="str">
            <v>6,352</v>
          </cell>
        </row>
        <row r="258">
          <cell r="A258" t="str">
            <v>6,353</v>
          </cell>
        </row>
        <row r="259">
          <cell r="A259" t="str">
            <v>7,111</v>
          </cell>
        </row>
        <row r="260">
          <cell r="A260" t="str">
            <v>7,183</v>
          </cell>
        </row>
        <row r="261">
          <cell r="A261" t="str">
            <v>7,212</v>
          </cell>
        </row>
        <row r="262">
          <cell r="A262" t="str">
            <v>7,223</v>
          </cell>
        </row>
        <row r="263">
          <cell r="A263" t="str">
            <v>8,183</v>
          </cell>
        </row>
        <row r="264">
          <cell r="A264" t="str">
            <v>8,202</v>
          </cell>
        </row>
        <row r="265">
          <cell r="A265" t="str">
            <v>8,203</v>
          </cell>
        </row>
        <row r="266">
          <cell r="A266" t="str">
            <v>8,204</v>
          </cell>
        </row>
        <row r="267">
          <cell r="A267" t="str">
            <v>8,321</v>
          </cell>
        </row>
        <row r="268">
          <cell r="A268" t="str">
            <v>8,322</v>
          </cell>
        </row>
        <row r="269">
          <cell r="A269" t="str">
            <v>8,371</v>
          </cell>
        </row>
        <row r="270">
          <cell r="A270" t="str">
            <v>9,183</v>
          </cell>
        </row>
        <row r="271">
          <cell r="A271" t="str">
            <v>9,311</v>
          </cell>
        </row>
        <row r="272">
          <cell r="A272" t="str">
            <v>9,312</v>
          </cell>
        </row>
        <row r="273">
          <cell r="A273" t="str">
            <v>9,313</v>
          </cell>
        </row>
        <row r="274">
          <cell r="A274" t="str">
            <v>9,314</v>
          </cell>
        </row>
        <row r="275">
          <cell r="A275" t="str">
            <v>9,315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>
            <v>0</v>
          </cell>
          <cell r="I2">
            <v>0</v>
          </cell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>
            <v>0</v>
          </cell>
          <cell r="I3">
            <v>0</v>
          </cell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>
            <v>0</v>
          </cell>
          <cell r="I4">
            <v>0</v>
          </cell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>
            <v>0</v>
          </cell>
          <cell r="I5">
            <v>0</v>
          </cell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>
            <v>0</v>
          </cell>
          <cell r="I6">
            <v>0</v>
          </cell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>
            <v>0</v>
          </cell>
          <cell r="I7">
            <v>0</v>
          </cell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>
            <v>0</v>
          </cell>
          <cell r="I8">
            <v>0</v>
          </cell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>
            <v>0</v>
          </cell>
          <cell r="I9">
            <v>0</v>
          </cell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>
            <v>0</v>
          </cell>
          <cell r="I10">
            <v>0</v>
          </cell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>
            <v>0</v>
          </cell>
          <cell r="I11">
            <v>0</v>
          </cell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>
            <v>0</v>
          </cell>
          <cell r="I12">
            <v>0</v>
          </cell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>
            <v>0</v>
          </cell>
          <cell r="I13">
            <v>0</v>
          </cell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>
            <v>0</v>
          </cell>
          <cell r="I14">
            <v>0</v>
          </cell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>
            <v>0</v>
          </cell>
          <cell r="I15">
            <v>0</v>
          </cell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>
            <v>0</v>
          </cell>
          <cell r="I16">
            <v>0</v>
          </cell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>
            <v>0</v>
          </cell>
          <cell r="I17">
            <v>0</v>
          </cell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>
            <v>0</v>
          </cell>
          <cell r="I18">
            <v>0</v>
          </cell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>
            <v>0</v>
          </cell>
          <cell r="I19">
            <v>0</v>
          </cell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>
            <v>0</v>
          </cell>
          <cell r="I20">
            <v>0</v>
          </cell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>
            <v>0</v>
          </cell>
          <cell r="I21">
            <v>0</v>
          </cell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>
            <v>0</v>
          </cell>
          <cell r="I22">
            <v>0</v>
          </cell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>
            <v>0</v>
          </cell>
          <cell r="I23">
            <v>0</v>
          </cell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>
            <v>0</v>
          </cell>
          <cell r="I24">
            <v>0</v>
          </cell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>
            <v>0</v>
          </cell>
          <cell r="I25">
            <v>0</v>
          </cell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>
            <v>0</v>
          </cell>
          <cell r="I26">
            <v>0</v>
          </cell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>
            <v>0</v>
          </cell>
          <cell r="I27">
            <v>0</v>
          </cell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>
            <v>0</v>
          </cell>
          <cell r="I28">
            <v>0</v>
          </cell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>
            <v>0</v>
          </cell>
          <cell r="I29">
            <v>0</v>
          </cell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>
            <v>0</v>
          </cell>
          <cell r="I30">
            <v>0</v>
          </cell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>
            <v>0</v>
          </cell>
          <cell r="I31">
            <v>0</v>
          </cell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>
            <v>0</v>
          </cell>
          <cell r="I32">
            <v>0</v>
          </cell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>
            <v>0</v>
          </cell>
          <cell r="I33">
            <v>0</v>
          </cell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>
            <v>0</v>
          </cell>
          <cell r="I34">
            <v>0</v>
          </cell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>
            <v>0</v>
          </cell>
          <cell r="I35">
            <v>0</v>
          </cell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>
            <v>0</v>
          </cell>
          <cell r="I36">
            <v>0</v>
          </cell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>
            <v>0</v>
          </cell>
          <cell r="I37">
            <v>0</v>
          </cell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>
            <v>0</v>
          </cell>
          <cell r="I38">
            <v>0</v>
          </cell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>
            <v>0</v>
          </cell>
          <cell r="I39">
            <v>0</v>
          </cell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>
            <v>0</v>
          </cell>
          <cell r="I40">
            <v>0</v>
          </cell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>
            <v>0</v>
          </cell>
          <cell r="I41">
            <v>0</v>
          </cell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>
            <v>0</v>
          </cell>
          <cell r="I42">
            <v>0</v>
          </cell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>
            <v>0</v>
          </cell>
          <cell r="I43">
            <v>0</v>
          </cell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>
            <v>0</v>
          </cell>
          <cell r="I44">
            <v>0</v>
          </cell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>
            <v>0</v>
          </cell>
          <cell r="I45">
            <v>0</v>
          </cell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>
            <v>0</v>
          </cell>
          <cell r="I46">
            <v>0</v>
          </cell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>
            <v>0</v>
          </cell>
          <cell r="I47">
            <v>0</v>
          </cell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>
            <v>0</v>
          </cell>
          <cell r="I48">
            <v>0</v>
          </cell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>
            <v>0</v>
          </cell>
          <cell r="I49">
            <v>0</v>
          </cell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>
            <v>0</v>
          </cell>
          <cell r="I50">
            <v>0</v>
          </cell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>
            <v>0</v>
          </cell>
          <cell r="I51">
            <v>0</v>
          </cell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>
            <v>0</v>
          </cell>
          <cell r="I52">
            <v>0</v>
          </cell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>
            <v>0</v>
          </cell>
          <cell r="I53">
            <v>0</v>
          </cell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>
            <v>0</v>
          </cell>
          <cell r="I54">
            <v>0</v>
          </cell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>
            <v>0</v>
          </cell>
          <cell r="I55">
            <v>0</v>
          </cell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>
            <v>0</v>
          </cell>
          <cell r="I56">
            <v>0</v>
          </cell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>
            <v>0</v>
          </cell>
          <cell r="I57">
            <v>0</v>
          </cell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>
            <v>0</v>
          </cell>
          <cell r="I58">
            <v>0</v>
          </cell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>
            <v>0</v>
          </cell>
          <cell r="I59">
            <v>0</v>
          </cell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>
            <v>0</v>
          </cell>
          <cell r="I60">
            <v>0</v>
          </cell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>
            <v>0</v>
          </cell>
          <cell r="I61">
            <v>0</v>
          </cell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>
            <v>0</v>
          </cell>
          <cell r="I62">
            <v>0</v>
          </cell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>
            <v>0</v>
          </cell>
          <cell r="I63">
            <v>0</v>
          </cell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>
            <v>0</v>
          </cell>
          <cell r="I64">
            <v>0</v>
          </cell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>
            <v>0</v>
          </cell>
          <cell r="I65">
            <v>0</v>
          </cell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>
            <v>0</v>
          </cell>
          <cell r="I66">
            <v>0</v>
          </cell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>
            <v>0</v>
          </cell>
          <cell r="I67">
            <v>0</v>
          </cell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>
            <v>0</v>
          </cell>
          <cell r="I68">
            <v>0</v>
          </cell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>
            <v>0</v>
          </cell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>
            <v>0</v>
          </cell>
          <cell r="I70">
            <v>0</v>
          </cell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>
            <v>0</v>
          </cell>
          <cell r="I71">
            <v>0</v>
          </cell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>
            <v>0</v>
          </cell>
          <cell r="I72">
            <v>0</v>
          </cell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>
            <v>0</v>
          </cell>
          <cell r="I73">
            <v>0</v>
          </cell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>
            <v>0</v>
          </cell>
          <cell r="I74">
            <v>0</v>
          </cell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>
            <v>0</v>
          </cell>
          <cell r="I75">
            <v>0</v>
          </cell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>
            <v>0</v>
          </cell>
          <cell r="I76">
            <v>0</v>
          </cell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>
            <v>0</v>
          </cell>
          <cell r="I77">
            <v>0</v>
          </cell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>
            <v>0</v>
          </cell>
          <cell r="I78">
            <v>0</v>
          </cell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>
            <v>0</v>
          </cell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>
            <v>0</v>
          </cell>
          <cell r="I80">
            <v>0</v>
          </cell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>
            <v>0</v>
          </cell>
          <cell r="I81">
            <v>0</v>
          </cell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>
            <v>0</v>
          </cell>
          <cell r="I82">
            <v>0</v>
          </cell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>
            <v>0</v>
          </cell>
          <cell r="I83">
            <v>0</v>
          </cell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>
            <v>0</v>
          </cell>
          <cell r="I84">
            <v>0</v>
          </cell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>
            <v>0</v>
          </cell>
          <cell r="I85">
            <v>0</v>
          </cell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>
            <v>0</v>
          </cell>
          <cell r="I86">
            <v>0</v>
          </cell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>
            <v>0</v>
          </cell>
          <cell r="I87">
            <v>0</v>
          </cell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>
            <v>0</v>
          </cell>
          <cell r="I88">
            <v>0</v>
          </cell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>
            <v>0</v>
          </cell>
          <cell r="I89">
            <v>0</v>
          </cell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>
            <v>0</v>
          </cell>
          <cell r="I90">
            <v>0</v>
          </cell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>
            <v>0</v>
          </cell>
          <cell r="I91">
            <v>0</v>
          </cell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>
            <v>0</v>
          </cell>
          <cell r="I92">
            <v>0</v>
          </cell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>
            <v>0</v>
          </cell>
          <cell r="I93">
            <v>0</v>
          </cell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>
            <v>0</v>
          </cell>
          <cell r="I94">
            <v>0</v>
          </cell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>
            <v>0</v>
          </cell>
          <cell r="I95">
            <v>0</v>
          </cell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>
            <v>0</v>
          </cell>
          <cell r="I96">
            <v>0</v>
          </cell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>
            <v>0</v>
          </cell>
          <cell r="I97">
            <v>0</v>
          </cell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>
            <v>0</v>
          </cell>
          <cell r="I98">
            <v>0</v>
          </cell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>
            <v>0</v>
          </cell>
          <cell r="I99">
            <v>0</v>
          </cell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>
            <v>0</v>
          </cell>
          <cell r="I100">
            <v>0</v>
          </cell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>
            <v>0</v>
          </cell>
          <cell r="I101">
            <v>0</v>
          </cell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>
            <v>0</v>
          </cell>
          <cell r="I102">
            <v>0</v>
          </cell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>
            <v>0</v>
          </cell>
          <cell r="I103">
            <v>0</v>
          </cell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>
            <v>0</v>
          </cell>
          <cell r="I104">
            <v>0</v>
          </cell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>
            <v>0</v>
          </cell>
          <cell r="I105">
            <v>0</v>
          </cell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>
            <v>0</v>
          </cell>
          <cell r="I106">
            <v>0</v>
          </cell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>
            <v>0</v>
          </cell>
          <cell r="I107">
            <v>0</v>
          </cell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>
            <v>0</v>
          </cell>
          <cell r="I108">
            <v>0</v>
          </cell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>
            <v>0</v>
          </cell>
          <cell r="I109">
            <v>0</v>
          </cell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>
            <v>0</v>
          </cell>
          <cell r="I110">
            <v>0</v>
          </cell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>
            <v>0</v>
          </cell>
          <cell r="I111">
            <v>0</v>
          </cell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>
            <v>0</v>
          </cell>
          <cell r="I112">
            <v>0</v>
          </cell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>
            <v>0</v>
          </cell>
          <cell r="I113">
            <v>0</v>
          </cell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>
            <v>0</v>
          </cell>
          <cell r="I114">
            <v>0</v>
          </cell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>
            <v>0</v>
          </cell>
          <cell r="I115">
            <v>0</v>
          </cell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>
            <v>0</v>
          </cell>
          <cell r="I116">
            <v>0</v>
          </cell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>
            <v>0</v>
          </cell>
          <cell r="I117">
            <v>0</v>
          </cell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>
            <v>0</v>
          </cell>
          <cell r="I118">
            <v>0</v>
          </cell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>
            <v>0</v>
          </cell>
          <cell r="I119">
            <v>0</v>
          </cell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>
            <v>0</v>
          </cell>
          <cell r="I120">
            <v>0</v>
          </cell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>
            <v>0</v>
          </cell>
          <cell r="I121">
            <v>0</v>
          </cell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>
            <v>0</v>
          </cell>
          <cell r="I122">
            <v>0</v>
          </cell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>
            <v>0</v>
          </cell>
          <cell r="I123">
            <v>0</v>
          </cell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>
            <v>0</v>
          </cell>
          <cell r="I124">
            <v>0</v>
          </cell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>
            <v>0</v>
          </cell>
          <cell r="I125">
            <v>0</v>
          </cell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>
            <v>0</v>
          </cell>
          <cell r="I126">
            <v>0</v>
          </cell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>
            <v>0</v>
          </cell>
          <cell r="I127">
            <v>0</v>
          </cell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>
            <v>0</v>
          </cell>
          <cell r="I128">
            <v>0</v>
          </cell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>
            <v>0</v>
          </cell>
          <cell r="I129">
            <v>0</v>
          </cell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>
            <v>0</v>
          </cell>
          <cell r="I130">
            <v>0</v>
          </cell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>
            <v>0</v>
          </cell>
          <cell r="I131">
            <v>0</v>
          </cell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>
            <v>0</v>
          </cell>
          <cell r="I132">
            <v>0</v>
          </cell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>
            <v>0</v>
          </cell>
          <cell r="I133">
            <v>0</v>
          </cell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>
            <v>0</v>
          </cell>
          <cell r="I134">
            <v>0</v>
          </cell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>
            <v>0</v>
          </cell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>
            <v>0</v>
          </cell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>
            <v>0</v>
          </cell>
          <cell r="I137">
            <v>0</v>
          </cell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>
            <v>0</v>
          </cell>
          <cell r="I138">
            <v>0</v>
          </cell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>
            <v>0</v>
          </cell>
          <cell r="I139">
            <v>0</v>
          </cell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>
            <v>0</v>
          </cell>
          <cell r="I140">
            <v>0</v>
          </cell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>
            <v>0</v>
          </cell>
          <cell r="I141">
            <v>0</v>
          </cell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>
            <v>0</v>
          </cell>
          <cell r="I142">
            <v>0</v>
          </cell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>
            <v>0</v>
          </cell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>
            <v>0</v>
          </cell>
          <cell r="I144">
            <v>0</v>
          </cell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>
            <v>0</v>
          </cell>
          <cell r="I145">
            <v>0</v>
          </cell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>
            <v>0</v>
          </cell>
          <cell r="I146">
            <v>0</v>
          </cell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>
            <v>0</v>
          </cell>
          <cell r="I147">
            <v>0</v>
          </cell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>
            <v>0</v>
          </cell>
          <cell r="I148">
            <v>0</v>
          </cell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>
            <v>0</v>
          </cell>
          <cell r="I149">
            <v>0</v>
          </cell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>
            <v>0</v>
          </cell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>
            <v>0</v>
          </cell>
          <cell r="I151">
            <v>0</v>
          </cell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>
            <v>0</v>
          </cell>
          <cell r="I152">
            <v>0</v>
          </cell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>
            <v>0</v>
          </cell>
          <cell r="I153">
            <v>0</v>
          </cell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>
            <v>0</v>
          </cell>
          <cell r="I154">
            <v>0</v>
          </cell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>
            <v>0</v>
          </cell>
          <cell r="I155">
            <v>0</v>
          </cell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>
            <v>0</v>
          </cell>
          <cell r="I156">
            <v>0</v>
          </cell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>
            <v>0</v>
          </cell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>
            <v>0</v>
          </cell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>
            <v>0</v>
          </cell>
          <cell r="I159">
            <v>0</v>
          </cell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>
            <v>0</v>
          </cell>
          <cell r="I160">
            <v>0</v>
          </cell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>
            <v>0</v>
          </cell>
          <cell r="I161">
            <v>0</v>
          </cell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>
            <v>0</v>
          </cell>
          <cell r="I162">
            <v>0</v>
          </cell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>
            <v>0</v>
          </cell>
          <cell r="I163">
            <v>0</v>
          </cell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>
            <v>0</v>
          </cell>
          <cell r="I164">
            <v>0</v>
          </cell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>
            <v>0</v>
          </cell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>
            <v>0</v>
          </cell>
          <cell r="I166">
            <v>0</v>
          </cell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>
            <v>0</v>
          </cell>
          <cell r="I167">
            <v>0</v>
          </cell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>
            <v>0</v>
          </cell>
          <cell r="I168">
            <v>0</v>
          </cell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>
            <v>0</v>
          </cell>
          <cell r="I169">
            <v>0</v>
          </cell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>
            <v>0</v>
          </cell>
          <cell r="I170">
            <v>0</v>
          </cell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>
            <v>0</v>
          </cell>
          <cell r="I171">
            <v>0</v>
          </cell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>
            <v>0</v>
          </cell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>
            <v>0</v>
          </cell>
          <cell r="I173">
            <v>0</v>
          </cell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>
            <v>0</v>
          </cell>
          <cell r="I174">
            <v>0</v>
          </cell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>
            <v>0</v>
          </cell>
          <cell r="I175">
            <v>0</v>
          </cell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>
            <v>0</v>
          </cell>
          <cell r="I176">
            <v>0</v>
          </cell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>
            <v>0</v>
          </cell>
          <cell r="I177">
            <v>0</v>
          </cell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>
            <v>0</v>
          </cell>
          <cell r="I178">
            <v>0</v>
          </cell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>
            <v>0</v>
          </cell>
          <cell r="I179">
            <v>0</v>
          </cell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>
            <v>0</v>
          </cell>
          <cell r="I180">
            <v>0</v>
          </cell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>
            <v>0</v>
          </cell>
          <cell r="I181">
            <v>0</v>
          </cell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>
            <v>0</v>
          </cell>
          <cell r="I182">
            <v>0</v>
          </cell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>
            <v>0</v>
          </cell>
          <cell r="I183">
            <v>0</v>
          </cell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>
            <v>0</v>
          </cell>
          <cell r="I184">
            <v>0</v>
          </cell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>
            <v>0</v>
          </cell>
          <cell r="I185">
            <v>0</v>
          </cell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>
            <v>0</v>
          </cell>
          <cell r="I186">
            <v>0</v>
          </cell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>
            <v>0</v>
          </cell>
          <cell r="I187">
            <v>0</v>
          </cell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>
            <v>0</v>
          </cell>
          <cell r="I188">
            <v>0</v>
          </cell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>
            <v>0</v>
          </cell>
          <cell r="I189">
            <v>0</v>
          </cell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>
            <v>0</v>
          </cell>
          <cell r="I190">
            <v>0</v>
          </cell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>
            <v>0</v>
          </cell>
          <cell r="I191">
            <v>0</v>
          </cell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>
            <v>0</v>
          </cell>
          <cell r="I192">
            <v>0</v>
          </cell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>
            <v>0</v>
          </cell>
          <cell r="I193">
            <v>0</v>
          </cell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>
            <v>0</v>
          </cell>
          <cell r="I194">
            <v>0</v>
          </cell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>
            <v>0</v>
          </cell>
          <cell r="I195">
            <v>0</v>
          </cell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>
            <v>0</v>
          </cell>
          <cell r="I196">
            <v>0</v>
          </cell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>
            <v>0</v>
          </cell>
          <cell r="I197">
            <v>0</v>
          </cell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>
            <v>0</v>
          </cell>
          <cell r="I198">
            <v>0</v>
          </cell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>
            <v>0</v>
          </cell>
          <cell r="I199">
            <v>0</v>
          </cell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>
            <v>0</v>
          </cell>
          <cell r="I200">
            <v>0</v>
          </cell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>
            <v>0</v>
          </cell>
          <cell r="I201">
            <v>0</v>
          </cell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>
            <v>0</v>
          </cell>
          <cell r="I202">
            <v>0</v>
          </cell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>
            <v>0</v>
          </cell>
          <cell r="I203">
            <v>0</v>
          </cell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>
            <v>0</v>
          </cell>
          <cell r="I204">
            <v>0</v>
          </cell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>
            <v>0</v>
          </cell>
          <cell r="I205">
            <v>0</v>
          </cell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>
            <v>0</v>
          </cell>
          <cell r="I206">
            <v>0</v>
          </cell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>
            <v>0</v>
          </cell>
          <cell r="I207">
            <v>0</v>
          </cell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>
            <v>0</v>
          </cell>
          <cell r="I208">
            <v>0</v>
          </cell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>
            <v>0</v>
          </cell>
          <cell r="I209">
            <v>0</v>
          </cell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>
            <v>0</v>
          </cell>
          <cell r="I210">
            <v>0</v>
          </cell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>
            <v>0</v>
          </cell>
          <cell r="I211">
            <v>0</v>
          </cell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>
            <v>0</v>
          </cell>
          <cell r="I212">
            <v>0</v>
          </cell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>
            <v>0</v>
          </cell>
          <cell r="I213">
            <v>0</v>
          </cell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>
            <v>0</v>
          </cell>
          <cell r="I214">
            <v>0</v>
          </cell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>
            <v>0</v>
          </cell>
          <cell r="I215">
            <v>0</v>
          </cell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>
            <v>0</v>
          </cell>
          <cell r="I216">
            <v>0</v>
          </cell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>
            <v>0</v>
          </cell>
          <cell r="I217">
            <v>0</v>
          </cell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>
            <v>0</v>
          </cell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>
            <v>0</v>
          </cell>
          <cell r="I219">
            <v>0</v>
          </cell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>
            <v>0</v>
          </cell>
          <cell r="I220">
            <v>0</v>
          </cell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>
            <v>0</v>
          </cell>
          <cell r="I221">
            <v>0</v>
          </cell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>
            <v>0</v>
          </cell>
          <cell r="I222">
            <v>0</v>
          </cell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>
            <v>0</v>
          </cell>
          <cell r="I223">
            <v>0</v>
          </cell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>
            <v>0</v>
          </cell>
          <cell r="I224">
            <v>0</v>
          </cell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>
            <v>0</v>
          </cell>
          <cell r="I225">
            <v>0</v>
          </cell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>
            <v>0</v>
          </cell>
          <cell r="I226">
            <v>0</v>
          </cell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>
            <v>0</v>
          </cell>
          <cell r="I227">
            <v>0</v>
          </cell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>
            <v>0</v>
          </cell>
          <cell r="I228">
            <v>0</v>
          </cell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>
            <v>0</v>
          </cell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>
            <v>0</v>
          </cell>
          <cell r="I230">
            <v>0</v>
          </cell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>
            <v>0</v>
          </cell>
          <cell r="I231">
            <v>0</v>
          </cell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>
            <v>0</v>
          </cell>
          <cell r="I232">
            <v>0</v>
          </cell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>
            <v>0</v>
          </cell>
          <cell r="I233">
            <v>0</v>
          </cell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>
            <v>0</v>
          </cell>
          <cell r="I234">
            <v>0</v>
          </cell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>
            <v>0</v>
          </cell>
          <cell r="I235">
            <v>0</v>
          </cell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>
            <v>0</v>
          </cell>
          <cell r="I236">
            <v>0</v>
          </cell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>
            <v>0</v>
          </cell>
          <cell r="I237">
            <v>0</v>
          </cell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>
            <v>0</v>
          </cell>
          <cell r="I238">
            <v>0</v>
          </cell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>
            <v>0</v>
          </cell>
          <cell r="I239">
            <v>0</v>
          </cell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>
            <v>0</v>
          </cell>
          <cell r="I240">
            <v>0</v>
          </cell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>
            <v>0</v>
          </cell>
          <cell r="I241">
            <v>0</v>
          </cell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>
            <v>0</v>
          </cell>
          <cell r="I242">
            <v>0</v>
          </cell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>
            <v>0</v>
          </cell>
          <cell r="I243">
            <v>0</v>
          </cell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>
            <v>0</v>
          </cell>
          <cell r="I244">
            <v>0</v>
          </cell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>
            <v>0</v>
          </cell>
          <cell r="I245">
            <v>0</v>
          </cell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>
            <v>0</v>
          </cell>
          <cell r="I246">
            <v>0</v>
          </cell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>
            <v>0</v>
          </cell>
          <cell r="I247">
            <v>0</v>
          </cell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>
            <v>0</v>
          </cell>
          <cell r="I248">
            <v>0</v>
          </cell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>
            <v>0</v>
          </cell>
          <cell r="I249">
            <v>0</v>
          </cell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>
            <v>0</v>
          </cell>
          <cell r="I250">
            <v>0</v>
          </cell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>
            <v>0</v>
          </cell>
          <cell r="I251">
            <v>0</v>
          </cell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>
            <v>0</v>
          </cell>
          <cell r="I252">
            <v>0</v>
          </cell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>
            <v>0</v>
          </cell>
          <cell r="I253">
            <v>0</v>
          </cell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>
            <v>0</v>
          </cell>
          <cell r="I254">
            <v>0</v>
          </cell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>
            <v>0</v>
          </cell>
          <cell r="I255">
            <v>0</v>
          </cell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>
            <v>0</v>
          </cell>
          <cell r="I256">
            <v>0</v>
          </cell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>
            <v>0</v>
          </cell>
          <cell r="I257">
            <v>0</v>
          </cell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>
            <v>0</v>
          </cell>
          <cell r="I258">
            <v>0</v>
          </cell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>
            <v>0</v>
          </cell>
          <cell r="I259">
            <v>0</v>
          </cell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>
            <v>0</v>
          </cell>
          <cell r="I260">
            <v>0</v>
          </cell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>
            <v>0</v>
          </cell>
          <cell r="I261">
            <v>0</v>
          </cell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>
            <v>0</v>
          </cell>
          <cell r="I263">
            <v>0</v>
          </cell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>
            <v>0</v>
          </cell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>
            <v>0</v>
          </cell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>
            <v>0</v>
          </cell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>
            <v>0</v>
          </cell>
          <cell r="I278">
            <v>0</v>
          </cell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>
            <v>0</v>
          </cell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>
            <v>0</v>
          </cell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>
            <v>0</v>
          </cell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>
            <v>0</v>
          </cell>
          <cell r="I292">
            <v>0</v>
          </cell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>
            <v>0</v>
          </cell>
          <cell r="I294">
            <v>0</v>
          </cell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>
            <v>0</v>
          </cell>
          <cell r="I295">
            <v>0</v>
          </cell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>
            <v>0</v>
          </cell>
          <cell r="I296">
            <v>0</v>
          </cell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>
            <v>0</v>
          </cell>
          <cell r="I297">
            <v>0</v>
          </cell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>
            <v>0</v>
          </cell>
          <cell r="I299">
            <v>0</v>
          </cell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>
            <v>0</v>
          </cell>
          <cell r="I300">
            <v>0</v>
          </cell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>
            <v>0</v>
          </cell>
          <cell r="I301">
            <v>0</v>
          </cell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>
            <v>0</v>
          </cell>
          <cell r="I302">
            <v>0</v>
          </cell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>
            <v>0</v>
          </cell>
          <cell r="I303">
            <v>0</v>
          </cell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>
            <v>0</v>
          </cell>
          <cell r="I304">
            <v>0</v>
          </cell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>
            <v>0</v>
          </cell>
          <cell r="I305">
            <v>0</v>
          </cell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>
            <v>0</v>
          </cell>
          <cell r="I306">
            <v>0</v>
          </cell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>
            <v>0</v>
          </cell>
          <cell r="I307">
            <v>0</v>
          </cell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>
            <v>0</v>
          </cell>
          <cell r="I308">
            <v>0</v>
          </cell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>
            <v>0</v>
          </cell>
          <cell r="I309">
            <v>0</v>
          </cell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>
            <v>0</v>
          </cell>
          <cell r="I310">
            <v>0</v>
          </cell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>
            <v>0</v>
          </cell>
          <cell r="I311">
            <v>0</v>
          </cell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>
            <v>0</v>
          </cell>
          <cell r="I312">
            <v>0</v>
          </cell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>
            <v>0</v>
          </cell>
          <cell r="I313">
            <v>0</v>
          </cell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>
            <v>0</v>
          </cell>
          <cell r="I314">
            <v>0</v>
          </cell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>
            <v>0</v>
          </cell>
          <cell r="I315">
            <v>0</v>
          </cell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>
            <v>0</v>
          </cell>
          <cell r="I316">
            <v>0</v>
          </cell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>
            <v>0</v>
          </cell>
          <cell r="I317">
            <v>0</v>
          </cell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>
            <v>0</v>
          </cell>
          <cell r="I318">
            <v>0</v>
          </cell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>
            <v>0</v>
          </cell>
          <cell r="I319">
            <v>0</v>
          </cell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>
            <v>0</v>
          </cell>
          <cell r="I320">
            <v>0</v>
          </cell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>
            <v>0</v>
          </cell>
          <cell r="I321">
            <v>0</v>
          </cell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>
            <v>0</v>
          </cell>
          <cell r="I322">
            <v>0</v>
          </cell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>
            <v>0</v>
          </cell>
          <cell r="I323">
            <v>0</v>
          </cell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>
            <v>0</v>
          </cell>
          <cell r="I324">
            <v>0</v>
          </cell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>
            <v>0</v>
          </cell>
          <cell r="I325">
            <v>0</v>
          </cell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>
            <v>0</v>
          </cell>
          <cell r="I326">
            <v>0</v>
          </cell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>
            <v>0</v>
          </cell>
          <cell r="I327">
            <v>0</v>
          </cell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>
            <v>0</v>
          </cell>
          <cell r="I328">
            <v>0</v>
          </cell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>
            <v>0</v>
          </cell>
          <cell r="I329">
            <v>0</v>
          </cell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>
            <v>0</v>
          </cell>
          <cell r="I330">
            <v>0</v>
          </cell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>
            <v>0</v>
          </cell>
          <cell r="I331">
            <v>0</v>
          </cell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>
            <v>0</v>
          </cell>
          <cell r="I332">
            <v>0</v>
          </cell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>
            <v>0</v>
          </cell>
          <cell r="I333">
            <v>0</v>
          </cell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>
            <v>0</v>
          </cell>
          <cell r="I334">
            <v>0</v>
          </cell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>
            <v>0</v>
          </cell>
          <cell r="I335">
            <v>0</v>
          </cell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>
            <v>0</v>
          </cell>
          <cell r="I336">
            <v>0</v>
          </cell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>
            <v>0</v>
          </cell>
          <cell r="I337">
            <v>0</v>
          </cell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>
            <v>0</v>
          </cell>
          <cell r="I338">
            <v>0</v>
          </cell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>
            <v>0</v>
          </cell>
          <cell r="I339">
            <v>0</v>
          </cell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>
            <v>0</v>
          </cell>
          <cell r="I340">
            <v>0</v>
          </cell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>
            <v>0</v>
          </cell>
          <cell r="I341">
            <v>0</v>
          </cell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>
            <v>0</v>
          </cell>
          <cell r="I342">
            <v>0</v>
          </cell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>
            <v>0</v>
          </cell>
          <cell r="I343">
            <v>0</v>
          </cell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>
            <v>0</v>
          </cell>
          <cell r="I344">
            <v>0</v>
          </cell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>
            <v>0</v>
          </cell>
          <cell r="I345">
            <v>0</v>
          </cell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>
            <v>0</v>
          </cell>
          <cell r="I346">
            <v>0</v>
          </cell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>
            <v>0</v>
          </cell>
          <cell r="I347">
            <v>0</v>
          </cell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>
            <v>0</v>
          </cell>
          <cell r="I348">
            <v>0</v>
          </cell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>
            <v>0</v>
          </cell>
          <cell r="I349">
            <v>0</v>
          </cell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>
            <v>0</v>
          </cell>
          <cell r="I350">
            <v>0</v>
          </cell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>
            <v>0</v>
          </cell>
          <cell r="I351">
            <v>0</v>
          </cell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>
            <v>0</v>
          </cell>
          <cell r="I352">
            <v>0</v>
          </cell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>
            <v>0</v>
          </cell>
          <cell r="I353">
            <v>0</v>
          </cell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>
            <v>0</v>
          </cell>
          <cell r="I354">
            <v>0</v>
          </cell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>
            <v>0</v>
          </cell>
          <cell r="I355">
            <v>0</v>
          </cell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>
            <v>0</v>
          </cell>
          <cell r="I356">
            <v>0</v>
          </cell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>
            <v>0</v>
          </cell>
          <cell r="I357">
            <v>0</v>
          </cell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>
            <v>0</v>
          </cell>
          <cell r="I358">
            <v>0</v>
          </cell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>
            <v>0</v>
          </cell>
          <cell r="I359">
            <v>0</v>
          </cell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>
            <v>0</v>
          </cell>
          <cell r="I360">
            <v>0</v>
          </cell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>
            <v>0</v>
          </cell>
          <cell r="I361">
            <v>0</v>
          </cell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>
            <v>0</v>
          </cell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>
            <v>0</v>
          </cell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>
            <v>0</v>
          </cell>
          <cell r="I364">
            <v>0</v>
          </cell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>
            <v>0</v>
          </cell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>
            <v>0</v>
          </cell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>
            <v>0</v>
          </cell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>
            <v>0</v>
          </cell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>
            <v>0</v>
          </cell>
          <cell r="I369">
            <v>0</v>
          </cell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>
            <v>0</v>
          </cell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>
            <v>0</v>
          </cell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>
            <v>0</v>
          </cell>
          <cell r="I372">
            <v>0</v>
          </cell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>
            <v>0</v>
          </cell>
          <cell r="I373">
            <v>0</v>
          </cell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>
            <v>0</v>
          </cell>
          <cell r="I374">
            <v>0</v>
          </cell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>
            <v>0</v>
          </cell>
          <cell r="I375">
            <v>0</v>
          </cell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>
            <v>0</v>
          </cell>
          <cell r="I376">
            <v>0</v>
          </cell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>
            <v>0</v>
          </cell>
          <cell r="I377">
            <v>0</v>
          </cell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>
            <v>0</v>
          </cell>
          <cell r="I378">
            <v>0</v>
          </cell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>
            <v>0</v>
          </cell>
          <cell r="I379">
            <v>0</v>
          </cell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>
            <v>0</v>
          </cell>
          <cell r="I380">
            <v>0</v>
          </cell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>
            <v>0</v>
          </cell>
          <cell r="I381">
            <v>0</v>
          </cell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>
            <v>0</v>
          </cell>
          <cell r="I382">
            <v>0</v>
          </cell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>
            <v>0</v>
          </cell>
          <cell r="I383">
            <v>0</v>
          </cell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>
            <v>0</v>
          </cell>
          <cell r="I384">
            <v>0</v>
          </cell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>
            <v>0</v>
          </cell>
          <cell r="I385">
            <v>0</v>
          </cell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>
            <v>0</v>
          </cell>
          <cell r="I386">
            <v>0</v>
          </cell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>
            <v>0</v>
          </cell>
          <cell r="I387">
            <v>0</v>
          </cell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>
            <v>0</v>
          </cell>
          <cell r="I388">
            <v>0</v>
          </cell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>
            <v>0</v>
          </cell>
          <cell r="I389">
            <v>0</v>
          </cell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>
            <v>0</v>
          </cell>
          <cell r="I390">
            <v>0</v>
          </cell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>
            <v>0</v>
          </cell>
          <cell r="I391">
            <v>0</v>
          </cell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>
            <v>0</v>
          </cell>
          <cell r="I392">
            <v>0</v>
          </cell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>
            <v>0</v>
          </cell>
          <cell r="I393">
            <v>0</v>
          </cell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>
            <v>0</v>
          </cell>
          <cell r="I394">
            <v>0</v>
          </cell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>
            <v>0</v>
          </cell>
          <cell r="I395">
            <v>0</v>
          </cell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>
            <v>0</v>
          </cell>
          <cell r="I396">
            <v>0</v>
          </cell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>
            <v>0</v>
          </cell>
          <cell r="I397">
            <v>0</v>
          </cell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>
            <v>0</v>
          </cell>
          <cell r="I398">
            <v>0</v>
          </cell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>
            <v>0</v>
          </cell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>
            <v>0</v>
          </cell>
          <cell r="I400">
            <v>0</v>
          </cell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>
            <v>0</v>
          </cell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>
            <v>0</v>
          </cell>
          <cell r="I402">
            <v>0</v>
          </cell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>
            <v>0</v>
          </cell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>
            <v>0</v>
          </cell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>
            <v>0</v>
          </cell>
          <cell r="I407">
            <v>0</v>
          </cell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>
            <v>0</v>
          </cell>
          <cell r="I408">
            <v>0</v>
          </cell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>
            <v>0</v>
          </cell>
          <cell r="I410">
            <v>0</v>
          </cell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>
            <v>0</v>
          </cell>
          <cell r="I411">
            <v>0</v>
          </cell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>
            <v>0</v>
          </cell>
          <cell r="I413">
            <v>0</v>
          </cell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>
            <v>0</v>
          </cell>
          <cell r="I417">
            <v>0</v>
          </cell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>
            <v>0</v>
          </cell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>
            <v>0</v>
          </cell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>
            <v>0</v>
          </cell>
          <cell r="I422">
            <v>0</v>
          </cell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>
            <v>0</v>
          </cell>
          <cell r="I423">
            <v>0</v>
          </cell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>
            <v>0</v>
          </cell>
          <cell r="I425">
            <v>0</v>
          </cell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>
            <v>0</v>
          </cell>
          <cell r="I426">
            <v>0</v>
          </cell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>
            <v>0</v>
          </cell>
          <cell r="I428">
            <v>0</v>
          </cell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>
            <v>0</v>
          </cell>
          <cell r="I432">
            <v>0</v>
          </cell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>
            <v>0</v>
          </cell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>
            <v>0</v>
          </cell>
          <cell r="I434">
            <v>0</v>
          </cell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>
            <v>0</v>
          </cell>
          <cell r="I435">
            <v>0</v>
          </cell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>
            <v>0</v>
          </cell>
          <cell r="I436">
            <v>0</v>
          </cell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>
            <v>0</v>
          </cell>
          <cell r="I437">
            <v>0</v>
          </cell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>
            <v>0</v>
          </cell>
          <cell r="I438">
            <v>0</v>
          </cell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>
            <v>0</v>
          </cell>
          <cell r="I439">
            <v>0</v>
          </cell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>
            <v>0</v>
          </cell>
          <cell r="I440">
            <v>0</v>
          </cell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>
            <v>0</v>
          </cell>
          <cell r="I441">
            <v>0</v>
          </cell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>
            <v>0</v>
          </cell>
          <cell r="I442">
            <v>0</v>
          </cell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>
            <v>0</v>
          </cell>
          <cell r="I443">
            <v>0</v>
          </cell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>
            <v>0</v>
          </cell>
          <cell r="I444">
            <v>0</v>
          </cell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>
            <v>0</v>
          </cell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>
            <v>0</v>
          </cell>
          <cell r="I446">
            <v>0</v>
          </cell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>
            <v>0</v>
          </cell>
          <cell r="I447">
            <v>0</v>
          </cell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>
            <v>0</v>
          </cell>
          <cell r="I448">
            <v>0</v>
          </cell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>
            <v>0</v>
          </cell>
          <cell r="I449">
            <v>0</v>
          </cell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>
            <v>0</v>
          </cell>
          <cell r="I450">
            <v>0</v>
          </cell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>
            <v>0</v>
          </cell>
          <cell r="I451">
            <v>0</v>
          </cell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>
            <v>0</v>
          </cell>
          <cell r="I452">
            <v>0</v>
          </cell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>
            <v>0</v>
          </cell>
          <cell r="I453">
            <v>0</v>
          </cell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>
            <v>0</v>
          </cell>
          <cell r="I454">
            <v>0</v>
          </cell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>
            <v>0</v>
          </cell>
          <cell r="I455">
            <v>0</v>
          </cell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>
            <v>0</v>
          </cell>
          <cell r="I458">
            <v>0</v>
          </cell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>
            <v>0</v>
          </cell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>
            <v>0</v>
          </cell>
          <cell r="I461">
            <v>0</v>
          </cell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>
            <v>0</v>
          </cell>
          <cell r="I462">
            <v>0</v>
          </cell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>
            <v>0</v>
          </cell>
          <cell r="I463">
            <v>0</v>
          </cell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>
            <v>0</v>
          </cell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>
            <v>0</v>
          </cell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>
            <v>0</v>
          </cell>
          <cell r="I466">
            <v>0</v>
          </cell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>
            <v>0</v>
          </cell>
          <cell r="I467">
            <v>0</v>
          </cell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>
            <v>0</v>
          </cell>
          <cell r="I468">
            <v>0</v>
          </cell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>
            <v>0</v>
          </cell>
          <cell r="I469">
            <v>0</v>
          </cell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>
            <v>0</v>
          </cell>
          <cell r="I470">
            <v>0</v>
          </cell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>
            <v>0</v>
          </cell>
          <cell r="I477">
            <v>0</v>
          </cell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>
            <v>0</v>
          </cell>
          <cell r="I478">
            <v>0</v>
          </cell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>
            <v>0</v>
          </cell>
          <cell r="I481">
            <v>0</v>
          </cell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>
            <v>0</v>
          </cell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>
            <v>0</v>
          </cell>
          <cell r="I484">
            <v>0</v>
          </cell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>
            <v>0</v>
          </cell>
          <cell r="I485">
            <v>0</v>
          </cell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>
            <v>0</v>
          </cell>
          <cell r="I486">
            <v>0</v>
          </cell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>
            <v>0</v>
          </cell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>
            <v>0</v>
          </cell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>
            <v>0</v>
          </cell>
          <cell r="I489">
            <v>0</v>
          </cell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>
            <v>0</v>
          </cell>
          <cell r="I490">
            <v>0</v>
          </cell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>
            <v>0</v>
          </cell>
          <cell r="I491">
            <v>0</v>
          </cell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>
            <v>0</v>
          </cell>
          <cell r="I492">
            <v>0</v>
          </cell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>
            <v>0</v>
          </cell>
          <cell r="I493">
            <v>0</v>
          </cell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>
            <v>0</v>
          </cell>
          <cell r="I500">
            <v>0</v>
          </cell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>
            <v>0</v>
          </cell>
          <cell r="I501">
            <v>0</v>
          </cell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>
            <v>0</v>
          </cell>
          <cell r="I502">
            <v>0</v>
          </cell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>
            <v>0</v>
          </cell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>
            <v>0</v>
          </cell>
          <cell r="I505">
            <v>0</v>
          </cell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>
            <v>0</v>
          </cell>
          <cell r="I506">
            <v>0</v>
          </cell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>
            <v>0</v>
          </cell>
          <cell r="I507">
            <v>0</v>
          </cell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>
            <v>0</v>
          </cell>
          <cell r="I508">
            <v>0</v>
          </cell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>
            <v>0</v>
          </cell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>
            <v>0</v>
          </cell>
          <cell r="I511">
            <v>0</v>
          </cell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>
            <v>0</v>
          </cell>
          <cell r="I512">
            <v>0</v>
          </cell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>
            <v>0</v>
          </cell>
          <cell r="I513">
            <v>0</v>
          </cell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>
            <v>0</v>
          </cell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>
            <v>0</v>
          </cell>
          <cell r="I516">
            <v>0</v>
          </cell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>
            <v>0</v>
          </cell>
          <cell r="I517">
            <v>0</v>
          </cell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>
            <v>0</v>
          </cell>
          <cell r="I518">
            <v>0</v>
          </cell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>
            <v>0</v>
          </cell>
          <cell r="I519">
            <v>0</v>
          </cell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>
            <v>0</v>
          </cell>
          <cell r="I520">
            <v>0</v>
          </cell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>
            <v>0</v>
          </cell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>
            <v>0</v>
          </cell>
          <cell r="I522">
            <v>0</v>
          </cell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>
            <v>0</v>
          </cell>
          <cell r="I523">
            <v>0</v>
          </cell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>
            <v>0</v>
          </cell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>
            <v>0</v>
          </cell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>
            <v>0</v>
          </cell>
          <cell r="I528">
            <v>0</v>
          </cell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>
            <v>0</v>
          </cell>
          <cell r="I529">
            <v>0</v>
          </cell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>
            <v>0</v>
          </cell>
          <cell r="I530">
            <v>0</v>
          </cell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>
            <v>0</v>
          </cell>
          <cell r="I531">
            <v>0</v>
          </cell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>
            <v>0</v>
          </cell>
          <cell r="I532">
            <v>0</v>
          </cell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>
            <v>0</v>
          </cell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>
            <v>0</v>
          </cell>
          <cell r="I534">
            <v>0</v>
          </cell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>
            <v>0</v>
          </cell>
          <cell r="I535">
            <v>0</v>
          </cell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>
            <v>0</v>
          </cell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>
            <v>0</v>
          </cell>
          <cell r="I538">
            <v>0</v>
          </cell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>
            <v>0</v>
          </cell>
          <cell r="I539">
            <v>0</v>
          </cell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>
            <v>0</v>
          </cell>
          <cell r="I540">
            <v>0</v>
          </cell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>
            <v>0</v>
          </cell>
          <cell r="I541">
            <v>0</v>
          </cell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>
            <v>0</v>
          </cell>
          <cell r="I542">
            <v>0</v>
          </cell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>
            <v>0</v>
          </cell>
          <cell r="I543">
            <v>0</v>
          </cell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>
            <v>0</v>
          </cell>
          <cell r="I544">
            <v>0</v>
          </cell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>
            <v>0</v>
          </cell>
          <cell r="I545">
            <v>0</v>
          </cell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>
            <v>0</v>
          </cell>
          <cell r="I547">
            <v>0</v>
          </cell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>
            <v>0</v>
          </cell>
          <cell r="I548">
            <v>0</v>
          </cell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>
            <v>0</v>
          </cell>
          <cell r="I549">
            <v>0</v>
          </cell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>
            <v>0</v>
          </cell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>
            <v>0</v>
          </cell>
          <cell r="I551">
            <v>0</v>
          </cell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>
            <v>0</v>
          </cell>
          <cell r="I553">
            <v>0</v>
          </cell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>
            <v>0</v>
          </cell>
          <cell r="I554">
            <v>0</v>
          </cell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>
            <v>0</v>
          </cell>
          <cell r="I555">
            <v>0</v>
          </cell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>
            <v>0</v>
          </cell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>
            <v>0</v>
          </cell>
          <cell r="I557">
            <v>0</v>
          </cell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>
            <v>0</v>
          </cell>
          <cell r="I560">
            <v>0</v>
          </cell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>
            <v>0</v>
          </cell>
          <cell r="I561">
            <v>0</v>
          </cell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>
            <v>0</v>
          </cell>
          <cell r="I562">
            <v>0</v>
          </cell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>
            <v>0</v>
          </cell>
          <cell r="I563">
            <v>0</v>
          </cell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>
            <v>0</v>
          </cell>
          <cell r="I564">
            <v>0</v>
          </cell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>
            <v>0</v>
          </cell>
          <cell r="I565">
            <v>0</v>
          </cell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>
            <v>0</v>
          </cell>
          <cell r="I566">
            <v>0</v>
          </cell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>
            <v>0</v>
          </cell>
          <cell r="I567">
            <v>0</v>
          </cell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>
            <v>0</v>
          </cell>
          <cell r="I568">
            <v>0</v>
          </cell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>
            <v>0</v>
          </cell>
          <cell r="I569">
            <v>0</v>
          </cell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>
            <v>0</v>
          </cell>
          <cell r="I570">
            <v>0</v>
          </cell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>
            <v>0</v>
          </cell>
          <cell r="I571">
            <v>0</v>
          </cell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>
            <v>0</v>
          </cell>
          <cell r="I572">
            <v>0</v>
          </cell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>
            <v>0</v>
          </cell>
          <cell r="I573">
            <v>0</v>
          </cell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>
            <v>0</v>
          </cell>
          <cell r="I574">
            <v>0</v>
          </cell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>
            <v>0</v>
          </cell>
          <cell r="I575">
            <v>0</v>
          </cell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>
            <v>0</v>
          </cell>
          <cell r="I576">
            <v>0</v>
          </cell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>
            <v>0</v>
          </cell>
          <cell r="I577">
            <v>0</v>
          </cell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>
            <v>0</v>
          </cell>
          <cell r="I578">
            <v>0</v>
          </cell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>
            <v>0</v>
          </cell>
          <cell r="I579">
            <v>0</v>
          </cell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>
            <v>0</v>
          </cell>
          <cell r="I580">
            <v>0</v>
          </cell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>
            <v>0</v>
          </cell>
          <cell r="I581">
            <v>0</v>
          </cell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>
            <v>0</v>
          </cell>
          <cell r="I582">
            <v>0</v>
          </cell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>
            <v>0</v>
          </cell>
          <cell r="I583">
            <v>0</v>
          </cell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>
            <v>0</v>
          </cell>
          <cell r="I584">
            <v>0</v>
          </cell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>
            <v>0</v>
          </cell>
          <cell r="I585">
            <v>0</v>
          </cell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>
            <v>0</v>
          </cell>
          <cell r="I586">
            <v>0</v>
          </cell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>
            <v>0</v>
          </cell>
          <cell r="I587">
            <v>0</v>
          </cell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>
            <v>0</v>
          </cell>
          <cell r="I588">
            <v>0</v>
          </cell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>
            <v>0</v>
          </cell>
          <cell r="I589">
            <v>0</v>
          </cell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>
            <v>0</v>
          </cell>
          <cell r="I590">
            <v>0</v>
          </cell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>
            <v>0</v>
          </cell>
          <cell r="I591">
            <v>0</v>
          </cell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>
            <v>0</v>
          </cell>
          <cell r="I592">
            <v>0</v>
          </cell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>
            <v>0</v>
          </cell>
          <cell r="I593">
            <v>0</v>
          </cell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>
            <v>0</v>
          </cell>
          <cell r="I594">
            <v>0</v>
          </cell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>
            <v>0</v>
          </cell>
          <cell r="I595">
            <v>0</v>
          </cell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>
            <v>0</v>
          </cell>
          <cell r="I596">
            <v>0</v>
          </cell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>
            <v>0</v>
          </cell>
          <cell r="I597">
            <v>0</v>
          </cell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>
            <v>0</v>
          </cell>
          <cell r="I598">
            <v>0</v>
          </cell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>
            <v>0</v>
          </cell>
          <cell r="I599">
            <v>0</v>
          </cell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>
            <v>0</v>
          </cell>
          <cell r="I600">
            <v>0</v>
          </cell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>
            <v>0</v>
          </cell>
          <cell r="I601">
            <v>0</v>
          </cell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>
            <v>0</v>
          </cell>
          <cell r="I602">
            <v>0</v>
          </cell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>
            <v>0</v>
          </cell>
          <cell r="I603">
            <v>0</v>
          </cell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>
            <v>0</v>
          </cell>
          <cell r="I604">
            <v>0</v>
          </cell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>
            <v>0</v>
          </cell>
          <cell r="I605">
            <v>0</v>
          </cell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>
            <v>0</v>
          </cell>
          <cell r="I606">
            <v>0</v>
          </cell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>
            <v>0</v>
          </cell>
          <cell r="I607">
            <v>0</v>
          </cell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>
            <v>0</v>
          </cell>
          <cell r="I608">
            <v>0</v>
          </cell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>
            <v>0</v>
          </cell>
          <cell r="I609">
            <v>0</v>
          </cell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>
            <v>0</v>
          </cell>
          <cell r="I610">
            <v>0</v>
          </cell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>
            <v>0</v>
          </cell>
          <cell r="I611">
            <v>0</v>
          </cell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>
            <v>0</v>
          </cell>
          <cell r="I612">
            <v>0</v>
          </cell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>
            <v>0</v>
          </cell>
          <cell r="I613">
            <v>0</v>
          </cell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>
            <v>0</v>
          </cell>
          <cell r="I614">
            <v>0</v>
          </cell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>
            <v>0</v>
          </cell>
          <cell r="I615">
            <v>0</v>
          </cell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>
            <v>0</v>
          </cell>
          <cell r="I616">
            <v>0</v>
          </cell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>
            <v>0</v>
          </cell>
          <cell r="I617">
            <v>0</v>
          </cell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>
            <v>0</v>
          </cell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>
            <v>0</v>
          </cell>
          <cell r="I619">
            <v>0</v>
          </cell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>
            <v>0</v>
          </cell>
          <cell r="I620">
            <v>0</v>
          </cell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>
            <v>0</v>
          </cell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>
            <v>0</v>
          </cell>
          <cell r="I622">
            <v>0</v>
          </cell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>
            <v>0</v>
          </cell>
          <cell r="I623">
            <v>0</v>
          </cell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>
            <v>0</v>
          </cell>
          <cell r="I624">
            <v>0</v>
          </cell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>
            <v>0</v>
          </cell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>
            <v>0</v>
          </cell>
          <cell r="I626">
            <v>0</v>
          </cell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>
            <v>0</v>
          </cell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>
            <v>0</v>
          </cell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>
            <v>0</v>
          </cell>
          <cell r="I629">
            <v>0</v>
          </cell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>
            <v>0</v>
          </cell>
          <cell r="I630">
            <v>0</v>
          </cell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>
            <v>0</v>
          </cell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>
            <v>0</v>
          </cell>
          <cell r="I632">
            <v>0</v>
          </cell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>
            <v>0</v>
          </cell>
          <cell r="I633">
            <v>0</v>
          </cell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>
            <v>0</v>
          </cell>
          <cell r="I634">
            <v>0</v>
          </cell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>
            <v>0</v>
          </cell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>
            <v>0</v>
          </cell>
          <cell r="I636">
            <v>0</v>
          </cell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>
            <v>0</v>
          </cell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>
            <v>0</v>
          </cell>
          <cell r="I638">
            <v>0</v>
          </cell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>
            <v>0</v>
          </cell>
          <cell r="I639">
            <v>0</v>
          </cell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>
            <v>0</v>
          </cell>
          <cell r="I647">
            <v>0</v>
          </cell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>
            <v>0</v>
          </cell>
          <cell r="I656">
            <v>0</v>
          </cell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>
            <v>0</v>
          </cell>
          <cell r="I658">
            <v>0</v>
          </cell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>
            <v>0</v>
          </cell>
          <cell r="I659">
            <v>0</v>
          </cell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>
            <v>0</v>
          </cell>
          <cell r="I661">
            <v>0</v>
          </cell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>
            <v>0</v>
          </cell>
          <cell r="I663">
            <v>0</v>
          </cell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>
            <v>0</v>
          </cell>
          <cell r="I665">
            <v>0</v>
          </cell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>
            <v>0</v>
          </cell>
          <cell r="I666">
            <v>0</v>
          </cell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>
            <v>0</v>
          </cell>
          <cell r="I667">
            <v>0</v>
          </cell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>
            <v>0</v>
          </cell>
          <cell r="I668">
            <v>0</v>
          </cell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>
            <v>0</v>
          </cell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>
            <v>0</v>
          </cell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>
            <v>0</v>
          </cell>
          <cell r="I672">
            <v>0</v>
          </cell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>
            <v>0</v>
          </cell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>
            <v>0</v>
          </cell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>
            <v>0</v>
          </cell>
          <cell r="I675">
            <v>0</v>
          </cell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>
            <v>0</v>
          </cell>
          <cell r="I676">
            <v>0</v>
          </cell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>
            <v>0</v>
          </cell>
          <cell r="I677">
            <v>0</v>
          </cell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>
            <v>0</v>
          </cell>
          <cell r="I678">
            <v>0</v>
          </cell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>
            <v>0</v>
          </cell>
          <cell r="I679">
            <v>0</v>
          </cell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>
            <v>0</v>
          </cell>
          <cell r="I680">
            <v>0</v>
          </cell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>
            <v>0</v>
          </cell>
          <cell r="I681">
            <v>0</v>
          </cell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>
            <v>0</v>
          </cell>
          <cell r="I682">
            <v>0</v>
          </cell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>
            <v>0</v>
          </cell>
          <cell r="I683">
            <v>0</v>
          </cell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>
            <v>0</v>
          </cell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>
            <v>0</v>
          </cell>
          <cell r="I685">
            <v>0</v>
          </cell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>
            <v>0</v>
          </cell>
          <cell r="I686">
            <v>0</v>
          </cell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>
            <v>0</v>
          </cell>
          <cell r="I687">
            <v>0</v>
          </cell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>
            <v>0</v>
          </cell>
          <cell r="I688">
            <v>0</v>
          </cell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>
            <v>0</v>
          </cell>
          <cell r="I689">
            <v>0</v>
          </cell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>
            <v>0</v>
          </cell>
          <cell r="I690">
            <v>0</v>
          </cell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>
            <v>0</v>
          </cell>
          <cell r="I691">
            <v>0</v>
          </cell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>
            <v>0</v>
          </cell>
          <cell r="I692">
            <v>0</v>
          </cell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>
            <v>0</v>
          </cell>
          <cell r="I693">
            <v>0</v>
          </cell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>
            <v>0</v>
          </cell>
          <cell r="I694">
            <v>0</v>
          </cell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>
            <v>0</v>
          </cell>
          <cell r="I695">
            <v>0</v>
          </cell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>
            <v>0</v>
          </cell>
          <cell r="I696">
            <v>0</v>
          </cell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>
            <v>0</v>
          </cell>
          <cell r="I697">
            <v>0</v>
          </cell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>
            <v>0</v>
          </cell>
          <cell r="I698">
            <v>0</v>
          </cell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>
            <v>0</v>
          </cell>
          <cell r="I699">
            <v>0</v>
          </cell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>
            <v>0</v>
          </cell>
          <cell r="I700">
            <v>0</v>
          </cell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>
            <v>0</v>
          </cell>
          <cell r="I701">
            <v>0</v>
          </cell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>
            <v>0</v>
          </cell>
          <cell r="I702">
            <v>0</v>
          </cell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>
            <v>0</v>
          </cell>
          <cell r="I703">
            <v>0</v>
          </cell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>
            <v>0</v>
          </cell>
          <cell r="I704">
            <v>0</v>
          </cell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>
            <v>0</v>
          </cell>
          <cell r="I705">
            <v>0</v>
          </cell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>
            <v>0</v>
          </cell>
          <cell r="I706">
            <v>0</v>
          </cell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>
            <v>0</v>
          </cell>
          <cell r="I707">
            <v>0</v>
          </cell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>
            <v>0</v>
          </cell>
          <cell r="I708">
            <v>0</v>
          </cell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>
            <v>0</v>
          </cell>
          <cell r="I709">
            <v>0</v>
          </cell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>
            <v>0</v>
          </cell>
          <cell r="I710">
            <v>0</v>
          </cell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>
            <v>0</v>
          </cell>
          <cell r="I711">
            <v>0</v>
          </cell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>
            <v>0</v>
          </cell>
          <cell r="I713">
            <v>0</v>
          </cell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>
            <v>0</v>
          </cell>
          <cell r="I714">
            <v>0</v>
          </cell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>
            <v>0</v>
          </cell>
          <cell r="I715">
            <v>0</v>
          </cell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>
            <v>0</v>
          </cell>
          <cell r="I716">
            <v>0</v>
          </cell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>
            <v>0</v>
          </cell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>
            <v>0</v>
          </cell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>
            <v>0</v>
          </cell>
          <cell r="I720">
            <v>0</v>
          </cell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>
            <v>0</v>
          </cell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>
            <v>0</v>
          </cell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>
            <v>0</v>
          </cell>
          <cell r="I723">
            <v>0</v>
          </cell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>
            <v>0</v>
          </cell>
          <cell r="I724">
            <v>0</v>
          </cell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>
            <v>0</v>
          </cell>
          <cell r="I725">
            <v>0</v>
          </cell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>
            <v>0</v>
          </cell>
          <cell r="I726">
            <v>0</v>
          </cell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>
            <v>0</v>
          </cell>
          <cell r="I727">
            <v>0</v>
          </cell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>
            <v>0</v>
          </cell>
          <cell r="I728">
            <v>0</v>
          </cell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>
            <v>0</v>
          </cell>
          <cell r="I729">
            <v>0</v>
          </cell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>
            <v>0</v>
          </cell>
          <cell r="I730">
            <v>0</v>
          </cell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>
            <v>0</v>
          </cell>
          <cell r="I731">
            <v>0</v>
          </cell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>
            <v>0</v>
          </cell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>
            <v>0</v>
          </cell>
          <cell r="I733">
            <v>0</v>
          </cell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>
            <v>0</v>
          </cell>
          <cell r="I734">
            <v>0</v>
          </cell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>
            <v>0</v>
          </cell>
          <cell r="I735">
            <v>0</v>
          </cell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>
            <v>0</v>
          </cell>
          <cell r="I736">
            <v>0</v>
          </cell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>
            <v>0</v>
          </cell>
          <cell r="I737">
            <v>0</v>
          </cell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>
            <v>0</v>
          </cell>
          <cell r="I738">
            <v>0</v>
          </cell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>
            <v>0</v>
          </cell>
          <cell r="I739">
            <v>0</v>
          </cell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>
            <v>0</v>
          </cell>
          <cell r="I740">
            <v>0</v>
          </cell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>
            <v>0</v>
          </cell>
          <cell r="I741">
            <v>0</v>
          </cell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>
            <v>0</v>
          </cell>
          <cell r="I742">
            <v>0</v>
          </cell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>
            <v>0</v>
          </cell>
          <cell r="I743">
            <v>0</v>
          </cell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>
            <v>0</v>
          </cell>
          <cell r="I744">
            <v>0</v>
          </cell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>
            <v>0</v>
          </cell>
          <cell r="I745">
            <v>0</v>
          </cell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>
            <v>0</v>
          </cell>
          <cell r="I746">
            <v>0</v>
          </cell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>
            <v>0</v>
          </cell>
          <cell r="I747">
            <v>0</v>
          </cell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>
            <v>0</v>
          </cell>
          <cell r="I748">
            <v>0</v>
          </cell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>
            <v>0</v>
          </cell>
          <cell r="I749">
            <v>0</v>
          </cell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>
            <v>0</v>
          </cell>
          <cell r="I750">
            <v>0</v>
          </cell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>
            <v>0</v>
          </cell>
          <cell r="I751">
            <v>0</v>
          </cell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>
            <v>0</v>
          </cell>
          <cell r="I752">
            <v>0</v>
          </cell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>
            <v>0</v>
          </cell>
          <cell r="I753">
            <v>0</v>
          </cell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>
            <v>0</v>
          </cell>
          <cell r="I754">
            <v>0</v>
          </cell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>
            <v>0</v>
          </cell>
          <cell r="I755">
            <v>0</v>
          </cell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>
            <v>0</v>
          </cell>
          <cell r="I756">
            <v>0</v>
          </cell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>
            <v>0</v>
          </cell>
          <cell r="I757">
            <v>0</v>
          </cell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>
            <v>0</v>
          </cell>
          <cell r="I758">
            <v>0</v>
          </cell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>
            <v>0</v>
          </cell>
          <cell r="I759">
            <v>0</v>
          </cell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>
            <v>0</v>
          </cell>
          <cell r="I760">
            <v>0</v>
          </cell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>
            <v>0</v>
          </cell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>
            <v>0</v>
          </cell>
          <cell r="I762">
            <v>0</v>
          </cell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>
            <v>0</v>
          </cell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>
            <v>0</v>
          </cell>
          <cell r="I764">
            <v>0</v>
          </cell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>
            <v>0</v>
          </cell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>
            <v>0</v>
          </cell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>
            <v>0</v>
          </cell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>
            <v>0</v>
          </cell>
          <cell r="I768">
            <v>0</v>
          </cell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>
            <v>0</v>
          </cell>
          <cell r="I769">
            <v>0</v>
          </cell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>
            <v>0</v>
          </cell>
          <cell r="I770">
            <v>0</v>
          </cell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>
            <v>0</v>
          </cell>
          <cell r="I771">
            <v>0</v>
          </cell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>
            <v>0</v>
          </cell>
          <cell r="I772">
            <v>0</v>
          </cell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>
            <v>0</v>
          </cell>
          <cell r="I773">
            <v>0</v>
          </cell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>
            <v>0</v>
          </cell>
          <cell r="I774">
            <v>0</v>
          </cell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>
            <v>0</v>
          </cell>
          <cell r="I775">
            <v>0</v>
          </cell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>
            <v>0</v>
          </cell>
          <cell r="I776">
            <v>0</v>
          </cell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>
            <v>0</v>
          </cell>
          <cell r="I777">
            <v>0</v>
          </cell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>
            <v>0</v>
          </cell>
          <cell r="I778">
            <v>0</v>
          </cell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>
            <v>0</v>
          </cell>
          <cell r="I779">
            <v>0</v>
          </cell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>
            <v>0</v>
          </cell>
          <cell r="I780">
            <v>0</v>
          </cell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>
            <v>0</v>
          </cell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>
            <v>0</v>
          </cell>
          <cell r="I782">
            <v>0</v>
          </cell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>
            <v>0</v>
          </cell>
          <cell r="I783">
            <v>0</v>
          </cell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>
            <v>0</v>
          </cell>
          <cell r="I784">
            <v>0</v>
          </cell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>
            <v>0</v>
          </cell>
          <cell r="I785">
            <v>0</v>
          </cell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>
            <v>0</v>
          </cell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>
            <v>0</v>
          </cell>
          <cell r="I787">
            <v>0</v>
          </cell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>
            <v>0</v>
          </cell>
          <cell r="I788">
            <v>0</v>
          </cell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>
            <v>0</v>
          </cell>
          <cell r="I789">
            <v>0</v>
          </cell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>
            <v>0</v>
          </cell>
          <cell r="I790">
            <v>0</v>
          </cell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>
            <v>0</v>
          </cell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>
            <v>0</v>
          </cell>
          <cell r="I792">
            <v>0</v>
          </cell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>
            <v>0</v>
          </cell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>
            <v>0</v>
          </cell>
          <cell r="I794">
            <v>0</v>
          </cell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>
            <v>0</v>
          </cell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>
            <v>0</v>
          </cell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>
            <v>0</v>
          </cell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>
            <v>0</v>
          </cell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>
            <v>0</v>
          </cell>
          <cell r="I799">
            <v>0</v>
          </cell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>
            <v>0</v>
          </cell>
          <cell r="I800">
            <v>0</v>
          </cell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>
            <v>0</v>
          </cell>
          <cell r="I801">
            <v>0</v>
          </cell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>
            <v>0</v>
          </cell>
          <cell r="I802">
            <v>0</v>
          </cell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>
            <v>0</v>
          </cell>
          <cell r="I803">
            <v>0</v>
          </cell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>
            <v>0</v>
          </cell>
          <cell r="I804">
            <v>0</v>
          </cell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>
            <v>0</v>
          </cell>
          <cell r="I805">
            <v>0</v>
          </cell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>
            <v>0</v>
          </cell>
          <cell r="I806">
            <v>0</v>
          </cell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>
            <v>0</v>
          </cell>
          <cell r="I807">
            <v>0</v>
          </cell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>
            <v>0</v>
          </cell>
          <cell r="I808">
            <v>0</v>
          </cell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>
            <v>0</v>
          </cell>
          <cell r="I809">
            <v>0</v>
          </cell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>
            <v>0</v>
          </cell>
          <cell r="I810">
            <v>0</v>
          </cell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>
            <v>0</v>
          </cell>
          <cell r="I811">
            <v>0</v>
          </cell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>
            <v>0</v>
          </cell>
          <cell r="I812">
            <v>0</v>
          </cell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>
            <v>0</v>
          </cell>
          <cell r="I813">
            <v>0</v>
          </cell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>
            <v>0</v>
          </cell>
          <cell r="I814">
            <v>0</v>
          </cell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>
            <v>0</v>
          </cell>
          <cell r="I815">
            <v>0</v>
          </cell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>
            <v>0</v>
          </cell>
          <cell r="I816">
            <v>0</v>
          </cell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>
            <v>0</v>
          </cell>
          <cell r="I817">
            <v>0</v>
          </cell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>
            <v>0</v>
          </cell>
          <cell r="I818">
            <v>0</v>
          </cell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>
            <v>0</v>
          </cell>
          <cell r="I819">
            <v>0</v>
          </cell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>
            <v>0</v>
          </cell>
          <cell r="I820">
            <v>0</v>
          </cell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>
            <v>0</v>
          </cell>
          <cell r="I821">
            <v>0</v>
          </cell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>
            <v>0</v>
          </cell>
          <cell r="I822">
            <v>0</v>
          </cell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>
            <v>0</v>
          </cell>
          <cell r="I823">
            <v>0</v>
          </cell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>
            <v>0</v>
          </cell>
          <cell r="I824">
            <v>0</v>
          </cell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>
            <v>0</v>
          </cell>
          <cell r="I825">
            <v>0</v>
          </cell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>
            <v>0</v>
          </cell>
          <cell r="I826">
            <v>0</v>
          </cell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>
            <v>0</v>
          </cell>
          <cell r="I827">
            <v>0</v>
          </cell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>
            <v>0</v>
          </cell>
          <cell r="I828">
            <v>0</v>
          </cell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>
            <v>0</v>
          </cell>
          <cell r="I829">
            <v>0</v>
          </cell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>
            <v>0</v>
          </cell>
          <cell r="I830">
            <v>0</v>
          </cell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>
            <v>0</v>
          </cell>
          <cell r="I831">
            <v>0</v>
          </cell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>
            <v>0</v>
          </cell>
          <cell r="I832">
            <v>0</v>
          </cell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>
            <v>0</v>
          </cell>
          <cell r="I833">
            <v>0</v>
          </cell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>
            <v>0</v>
          </cell>
          <cell r="I834">
            <v>0</v>
          </cell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>
            <v>0</v>
          </cell>
          <cell r="I835">
            <v>0</v>
          </cell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>
            <v>0</v>
          </cell>
          <cell r="I836">
            <v>0</v>
          </cell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>
            <v>0</v>
          </cell>
          <cell r="I837">
            <v>0</v>
          </cell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>
            <v>0</v>
          </cell>
          <cell r="I838">
            <v>0</v>
          </cell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>
            <v>0</v>
          </cell>
          <cell r="I839">
            <v>0</v>
          </cell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>
            <v>0</v>
          </cell>
          <cell r="I840">
            <v>0</v>
          </cell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>
            <v>0</v>
          </cell>
          <cell r="I841">
            <v>0</v>
          </cell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>
            <v>0</v>
          </cell>
          <cell r="I842">
            <v>0</v>
          </cell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>
            <v>0</v>
          </cell>
          <cell r="I843">
            <v>0</v>
          </cell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>
            <v>0</v>
          </cell>
          <cell r="I844">
            <v>0</v>
          </cell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>
            <v>0</v>
          </cell>
          <cell r="I845">
            <v>0</v>
          </cell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>
            <v>0</v>
          </cell>
          <cell r="I846">
            <v>0</v>
          </cell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>
            <v>0</v>
          </cell>
          <cell r="I847">
            <v>0</v>
          </cell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>
            <v>0</v>
          </cell>
          <cell r="I848">
            <v>0</v>
          </cell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>
            <v>0</v>
          </cell>
          <cell r="I849">
            <v>0</v>
          </cell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>
            <v>0</v>
          </cell>
          <cell r="I850">
            <v>0</v>
          </cell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>
            <v>0</v>
          </cell>
          <cell r="I851">
            <v>0</v>
          </cell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>
            <v>0</v>
          </cell>
          <cell r="I852">
            <v>0</v>
          </cell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>
            <v>0</v>
          </cell>
          <cell r="I853">
            <v>0</v>
          </cell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>
            <v>0</v>
          </cell>
          <cell r="I854">
            <v>0</v>
          </cell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>
            <v>0</v>
          </cell>
          <cell r="I855">
            <v>0</v>
          </cell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>
            <v>0</v>
          </cell>
          <cell r="I856">
            <v>0</v>
          </cell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>
            <v>0</v>
          </cell>
          <cell r="I857">
            <v>0</v>
          </cell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>
            <v>0</v>
          </cell>
          <cell r="I858">
            <v>0</v>
          </cell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>
            <v>0</v>
          </cell>
          <cell r="I859">
            <v>0</v>
          </cell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>
            <v>0</v>
          </cell>
          <cell r="I860">
            <v>0</v>
          </cell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>
            <v>0</v>
          </cell>
          <cell r="I861">
            <v>0</v>
          </cell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>
            <v>0</v>
          </cell>
          <cell r="I862">
            <v>0</v>
          </cell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>
            <v>0</v>
          </cell>
          <cell r="I863">
            <v>0</v>
          </cell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>
            <v>0</v>
          </cell>
          <cell r="I864">
            <v>0</v>
          </cell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>
            <v>0</v>
          </cell>
          <cell r="I865">
            <v>0</v>
          </cell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>
            <v>0</v>
          </cell>
          <cell r="I866">
            <v>0</v>
          </cell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>
            <v>0</v>
          </cell>
          <cell r="I867">
            <v>0</v>
          </cell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>
            <v>0</v>
          </cell>
          <cell r="I868">
            <v>0</v>
          </cell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>
            <v>0</v>
          </cell>
          <cell r="I869">
            <v>0</v>
          </cell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>
            <v>0</v>
          </cell>
          <cell r="I870">
            <v>0</v>
          </cell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>
            <v>0</v>
          </cell>
          <cell r="I871">
            <v>0</v>
          </cell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>
            <v>0</v>
          </cell>
          <cell r="I872">
            <v>0</v>
          </cell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>
            <v>0</v>
          </cell>
          <cell r="I873">
            <v>0</v>
          </cell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>
            <v>0</v>
          </cell>
          <cell r="I874">
            <v>0</v>
          </cell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>
            <v>0</v>
          </cell>
          <cell r="I875">
            <v>0</v>
          </cell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>
            <v>0</v>
          </cell>
          <cell r="I876">
            <v>0</v>
          </cell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>
            <v>0</v>
          </cell>
          <cell r="I877">
            <v>0</v>
          </cell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>
            <v>0</v>
          </cell>
          <cell r="I878">
            <v>0</v>
          </cell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>
            <v>0</v>
          </cell>
          <cell r="I879">
            <v>0</v>
          </cell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>
            <v>0</v>
          </cell>
          <cell r="I880">
            <v>0</v>
          </cell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>
            <v>0</v>
          </cell>
          <cell r="I881">
            <v>0</v>
          </cell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>
            <v>0</v>
          </cell>
          <cell r="I882">
            <v>0</v>
          </cell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>
            <v>0</v>
          </cell>
          <cell r="I883">
            <v>0</v>
          </cell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>
            <v>0</v>
          </cell>
          <cell r="I884">
            <v>0</v>
          </cell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>
            <v>0</v>
          </cell>
          <cell r="I885">
            <v>0</v>
          </cell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>
            <v>0</v>
          </cell>
          <cell r="I886">
            <v>0</v>
          </cell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>
            <v>0</v>
          </cell>
          <cell r="I887">
            <v>0</v>
          </cell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>
            <v>0</v>
          </cell>
          <cell r="I888">
            <v>0</v>
          </cell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>
            <v>0</v>
          </cell>
          <cell r="I889">
            <v>0</v>
          </cell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>
            <v>0</v>
          </cell>
          <cell r="I890">
            <v>0</v>
          </cell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>
            <v>0</v>
          </cell>
          <cell r="I891">
            <v>0</v>
          </cell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>
            <v>0</v>
          </cell>
          <cell r="I892">
            <v>0</v>
          </cell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>
            <v>0</v>
          </cell>
          <cell r="I893">
            <v>0</v>
          </cell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>
            <v>0</v>
          </cell>
          <cell r="I894">
            <v>0</v>
          </cell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>
            <v>0</v>
          </cell>
          <cell r="I895">
            <v>0</v>
          </cell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>
            <v>0</v>
          </cell>
          <cell r="I896">
            <v>0</v>
          </cell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>
            <v>0</v>
          </cell>
          <cell r="I897">
            <v>0</v>
          </cell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>
            <v>0</v>
          </cell>
          <cell r="I898">
            <v>0</v>
          </cell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>
            <v>0</v>
          </cell>
          <cell r="I899">
            <v>0</v>
          </cell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>
            <v>0</v>
          </cell>
          <cell r="I900">
            <v>0</v>
          </cell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>
            <v>0</v>
          </cell>
          <cell r="I901">
            <v>0</v>
          </cell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>
            <v>0</v>
          </cell>
          <cell r="I902">
            <v>0</v>
          </cell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>
            <v>0</v>
          </cell>
          <cell r="I903">
            <v>0</v>
          </cell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>
            <v>0</v>
          </cell>
          <cell r="I904">
            <v>0</v>
          </cell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>
            <v>0</v>
          </cell>
          <cell r="I905">
            <v>0</v>
          </cell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>
            <v>0</v>
          </cell>
          <cell r="I906">
            <v>0</v>
          </cell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>
            <v>0</v>
          </cell>
          <cell r="I907">
            <v>0</v>
          </cell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>
            <v>0</v>
          </cell>
          <cell r="I908">
            <v>0</v>
          </cell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>
            <v>0</v>
          </cell>
          <cell r="I909">
            <v>0</v>
          </cell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>
            <v>0</v>
          </cell>
          <cell r="I910">
            <v>0</v>
          </cell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>
            <v>0</v>
          </cell>
          <cell r="I911">
            <v>0</v>
          </cell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>
            <v>0</v>
          </cell>
          <cell r="I912">
            <v>0</v>
          </cell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>
            <v>0</v>
          </cell>
          <cell r="I913">
            <v>0</v>
          </cell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>
            <v>0</v>
          </cell>
          <cell r="I914">
            <v>0</v>
          </cell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>
            <v>0</v>
          </cell>
          <cell r="I915">
            <v>0</v>
          </cell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>
            <v>0</v>
          </cell>
          <cell r="I916">
            <v>0</v>
          </cell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>
            <v>0</v>
          </cell>
          <cell r="I917">
            <v>0</v>
          </cell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>
            <v>0</v>
          </cell>
          <cell r="I918">
            <v>0</v>
          </cell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>
            <v>0</v>
          </cell>
          <cell r="I919">
            <v>0</v>
          </cell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>
            <v>0</v>
          </cell>
          <cell r="I920">
            <v>0</v>
          </cell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>
            <v>0</v>
          </cell>
          <cell r="I921">
            <v>0</v>
          </cell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>
            <v>0</v>
          </cell>
          <cell r="I922">
            <v>0</v>
          </cell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>
            <v>0</v>
          </cell>
          <cell r="I923">
            <v>0</v>
          </cell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>
            <v>0</v>
          </cell>
          <cell r="I924">
            <v>0</v>
          </cell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>
            <v>0</v>
          </cell>
          <cell r="I925">
            <v>0</v>
          </cell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>
            <v>0</v>
          </cell>
          <cell r="I926">
            <v>0</v>
          </cell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>
            <v>0</v>
          </cell>
          <cell r="I927">
            <v>0</v>
          </cell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>
            <v>0</v>
          </cell>
          <cell r="I928">
            <v>0</v>
          </cell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>
            <v>0</v>
          </cell>
          <cell r="I929">
            <v>0</v>
          </cell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>
            <v>0</v>
          </cell>
          <cell r="I930">
            <v>0</v>
          </cell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>
            <v>0</v>
          </cell>
          <cell r="I931">
            <v>0</v>
          </cell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>
            <v>0</v>
          </cell>
          <cell r="I932">
            <v>0</v>
          </cell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>
            <v>0</v>
          </cell>
          <cell r="I933">
            <v>0</v>
          </cell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>
            <v>0</v>
          </cell>
          <cell r="I934">
            <v>0</v>
          </cell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>
            <v>0</v>
          </cell>
          <cell r="I935">
            <v>0</v>
          </cell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>
            <v>0</v>
          </cell>
          <cell r="I936">
            <v>0</v>
          </cell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>
            <v>0</v>
          </cell>
          <cell r="I937">
            <v>0</v>
          </cell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>
            <v>0</v>
          </cell>
          <cell r="I938">
            <v>0</v>
          </cell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>
            <v>0</v>
          </cell>
          <cell r="I939">
            <v>0</v>
          </cell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>
            <v>0</v>
          </cell>
          <cell r="I940">
            <v>0</v>
          </cell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>
            <v>0</v>
          </cell>
          <cell r="I941">
            <v>0</v>
          </cell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>
            <v>0</v>
          </cell>
          <cell r="I942">
            <v>0</v>
          </cell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>
            <v>0</v>
          </cell>
          <cell r="I943">
            <v>0</v>
          </cell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>
            <v>0</v>
          </cell>
          <cell r="I944">
            <v>0</v>
          </cell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>
            <v>0</v>
          </cell>
          <cell r="I945">
            <v>0</v>
          </cell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>
            <v>0</v>
          </cell>
          <cell r="I946">
            <v>0</v>
          </cell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>
            <v>0</v>
          </cell>
          <cell r="I947">
            <v>0</v>
          </cell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>
            <v>0</v>
          </cell>
          <cell r="I948">
            <v>0</v>
          </cell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>
            <v>0</v>
          </cell>
          <cell r="I949">
            <v>0</v>
          </cell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>
            <v>0</v>
          </cell>
          <cell r="I950">
            <v>0</v>
          </cell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>
            <v>0</v>
          </cell>
          <cell r="I951">
            <v>0</v>
          </cell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>
            <v>0</v>
          </cell>
          <cell r="I952">
            <v>0</v>
          </cell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>
            <v>0</v>
          </cell>
          <cell r="I953">
            <v>0</v>
          </cell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>
            <v>0</v>
          </cell>
          <cell r="I954">
            <v>0</v>
          </cell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>
            <v>0</v>
          </cell>
          <cell r="I955">
            <v>0</v>
          </cell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>
            <v>0</v>
          </cell>
          <cell r="I956">
            <v>0</v>
          </cell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>
            <v>0</v>
          </cell>
          <cell r="I957">
            <v>0</v>
          </cell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>
            <v>0</v>
          </cell>
          <cell r="I958">
            <v>0</v>
          </cell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>
            <v>0</v>
          </cell>
          <cell r="I959">
            <v>0</v>
          </cell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>
            <v>0</v>
          </cell>
          <cell r="I960">
            <v>0</v>
          </cell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>
            <v>0</v>
          </cell>
          <cell r="I961">
            <v>0</v>
          </cell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>
            <v>0</v>
          </cell>
          <cell r="I962">
            <v>0</v>
          </cell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>
            <v>0</v>
          </cell>
          <cell r="I963">
            <v>0</v>
          </cell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>
            <v>0</v>
          </cell>
          <cell r="I964">
            <v>0</v>
          </cell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>
            <v>0</v>
          </cell>
          <cell r="I965">
            <v>0</v>
          </cell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>
            <v>0</v>
          </cell>
          <cell r="I966">
            <v>0</v>
          </cell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>
            <v>0</v>
          </cell>
          <cell r="I967">
            <v>0</v>
          </cell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>
            <v>0</v>
          </cell>
          <cell r="I968">
            <v>0</v>
          </cell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>
            <v>0</v>
          </cell>
          <cell r="I969">
            <v>0</v>
          </cell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>
            <v>0</v>
          </cell>
          <cell r="I970">
            <v>0</v>
          </cell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>
            <v>0</v>
          </cell>
          <cell r="I971">
            <v>0</v>
          </cell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>
            <v>0</v>
          </cell>
          <cell r="I972">
            <v>0</v>
          </cell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>
            <v>0</v>
          </cell>
          <cell r="I973">
            <v>0</v>
          </cell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>
            <v>0</v>
          </cell>
          <cell r="I974">
            <v>0</v>
          </cell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>
            <v>0</v>
          </cell>
          <cell r="I975">
            <v>0</v>
          </cell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>
            <v>0</v>
          </cell>
          <cell r="I976">
            <v>0</v>
          </cell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>
            <v>0</v>
          </cell>
          <cell r="I977">
            <v>0</v>
          </cell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>
            <v>0</v>
          </cell>
          <cell r="I978">
            <v>0</v>
          </cell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>
            <v>0</v>
          </cell>
          <cell r="I979">
            <v>0</v>
          </cell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>
            <v>0</v>
          </cell>
          <cell r="I980">
            <v>0</v>
          </cell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>
            <v>0</v>
          </cell>
          <cell r="I981">
            <v>0</v>
          </cell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>
            <v>0</v>
          </cell>
          <cell r="I982">
            <v>0</v>
          </cell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>
            <v>0</v>
          </cell>
          <cell r="I983">
            <v>0</v>
          </cell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>
            <v>0</v>
          </cell>
          <cell r="I984">
            <v>0</v>
          </cell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>
            <v>0</v>
          </cell>
          <cell r="I985">
            <v>0</v>
          </cell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>
            <v>0</v>
          </cell>
          <cell r="I986">
            <v>0</v>
          </cell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>
            <v>0</v>
          </cell>
          <cell r="I987">
            <v>0</v>
          </cell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>
            <v>0</v>
          </cell>
          <cell r="I988">
            <v>0</v>
          </cell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>
            <v>0</v>
          </cell>
          <cell r="I989">
            <v>0</v>
          </cell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>
            <v>0</v>
          </cell>
          <cell r="I990">
            <v>0</v>
          </cell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>
            <v>0</v>
          </cell>
          <cell r="I991">
            <v>0</v>
          </cell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>
            <v>0</v>
          </cell>
          <cell r="I992">
            <v>0</v>
          </cell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>
            <v>0</v>
          </cell>
          <cell r="I993">
            <v>0</v>
          </cell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>
            <v>0</v>
          </cell>
          <cell r="I994">
            <v>0</v>
          </cell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>
            <v>0</v>
          </cell>
          <cell r="I995">
            <v>0</v>
          </cell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>
            <v>0</v>
          </cell>
          <cell r="I996">
            <v>0</v>
          </cell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>
            <v>0</v>
          </cell>
          <cell r="I997">
            <v>0</v>
          </cell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>
            <v>0</v>
          </cell>
          <cell r="I998">
            <v>0</v>
          </cell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>
            <v>0</v>
          </cell>
          <cell r="I999">
            <v>0</v>
          </cell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>
            <v>0</v>
          </cell>
          <cell r="I1000">
            <v>0</v>
          </cell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>
            <v>0</v>
          </cell>
          <cell r="I1001">
            <v>0</v>
          </cell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>
            <v>0</v>
          </cell>
          <cell r="I1002">
            <v>0</v>
          </cell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>
            <v>0</v>
          </cell>
          <cell r="I1003">
            <v>0</v>
          </cell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>
            <v>0</v>
          </cell>
          <cell r="I1004">
            <v>0</v>
          </cell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>
            <v>0</v>
          </cell>
          <cell r="I1005">
            <v>0</v>
          </cell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>
            <v>0</v>
          </cell>
          <cell r="I1006">
            <v>0</v>
          </cell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>
            <v>0</v>
          </cell>
          <cell r="I1007">
            <v>0</v>
          </cell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>
            <v>0</v>
          </cell>
          <cell r="I1008">
            <v>0</v>
          </cell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>
            <v>0</v>
          </cell>
          <cell r="I1009">
            <v>0</v>
          </cell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>
            <v>0</v>
          </cell>
          <cell r="I1010">
            <v>0</v>
          </cell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>
            <v>0</v>
          </cell>
          <cell r="I1011">
            <v>0</v>
          </cell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>
            <v>0</v>
          </cell>
          <cell r="I1012">
            <v>0</v>
          </cell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>
            <v>0</v>
          </cell>
          <cell r="I1013">
            <v>0</v>
          </cell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>
            <v>0</v>
          </cell>
          <cell r="I1014">
            <v>0</v>
          </cell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>
            <v>0</v>
          </cell>
          <cell r="I1015">
            <v>0</v>
          </cell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>
            <v>0</v>
          </cell>
          <cell r="I1016">
            <v>0</v>
          </cell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>
            <v>0</v>
          </cell>
          <cell r="I1017">
            <v>0</v>
          </cell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>
            <v>0</v>
          </cell>
          <cell r="I1018">
            <v>0</v>
          </cell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>
            <v>0</v>
          </cell>
          <cell r="I1019">
            <v>0</v>
          </cell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>
            <v>0</v>
          </cell>
          <cell r="I1020">
            <v>0</v>
          </cell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>
            <v>0</v>
          </cell>
          <cell r="I1021">
            <v>0</v>
          </cell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>
            <v>0</v>
          </cell>
          <cell r="I1022">
            <v>0</v>
          </cell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>
            <v>0</v>
          </cell>
          <cell r="I1023">
            <v>0</v>
          </cell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>
            <v>0</v>
          </cell>
          <cell r="I1024">
            <v>0</v>
          </cell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>
            <v>0</v>
          </cell>
          <cell r="I1025">
            <v>0</v>
          </cell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>
            <v>0</v>
          </cell>
          <cell r="I1026">
            <v>0</v>
          </cell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>
            <v>0</v>
          </cell>
          <cell r="I1027">
            <v>0</v>
          </cell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>
            <v>0</v>
          </cell>
          <cell r="I1028">
            <v>0</v>
          </cell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>
            <v>0</v>
          </cell>
          <cell r="I1029">
            <v>0</v>
          </cell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>
            <v>0</v>
          </cell>
          <cell r="I1030">
            <v>0</v>
          </cell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>
            <v>0</v>
          </cell>
          <cell r="I1031">
            <v>0</v>
          </cell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>
            <v>0</v>
          </cell>
          <cell r="I1032">
            <v>0</v>
          </cell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>
            <v>0</v>
          </cell>
          <cell r="I1033">
            <v>0</v>
          </cell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>
            <v>0</v>
          </cell>
          <cell r="I1034">
            <v>0</v>
          </cell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>
            <v>0</v>
          </cell>
          <cell r="I1035">
            <v>0</v>
          </cell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>
            <v>0</v>
          </cell>
          <cell r="I1036">
            <v>0</v>
          </cell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>
            <v>0</v>
          </cell>
          <cell r="I1037">
            <v>0</v>
          </cell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>
            <v>0</v>
          </cell>
          <cell r="I1038">
            <v>0</v>
          </cell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>
            <v>0</v>
          </cell>
          <cell r="I1039">
            <v>0</v>
          </cell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>
            <v>0</v>
          </cell>
          <cell r="I1040">
            <v>0</v>
          </cell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>
            <v>0</v>
          </cell>
          <cell r="I1041">
            <v>0</v>
          </cell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>
            <v>0</v>
          </cell>
          <cell r="I1042">
            <v>0</v>
          </cell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>
            <v>0</v>
          </cell>
          <cell r="I1043">
            <v>0</v>
          </cell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>
            <v>0</v>
          </cell>
          <cell r="I1044">
            <v>0</v>
          </cell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>
            <v>0</v>
          </cell>
          <cell r="I1045">
            <v>0</v>
          </cell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>
            <v>0</v>
          </cell>
          <cell r="I1046">
            <v>0</v>
          </cell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>
            <v>0</v>
          </cell>
          <cell r="I1047">
            <v>0</v>
          </cell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>
            <v>0</v>
          </cell>
          <cell r="I1048">
            <v>0</v>
          </cell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>
            <v>0</v>
          </cell>
          <cell r="I1049">
            <v>0</v>
          </cell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>
            <v>0</v>
          </cell>
          <cell r="I1050">
            <v>0</v>
          </cell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>
            <v>0</v>
          </cell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>
            <v>0</v>
          </cell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>
            <v>0</v>
          </cell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>
            <v>0</v>
          </cell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>
            <v>0</v>
          </cell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>
            <v>0</v>
          </cell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>
            <v>0</v>
          </cell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>
            <v>0</v>
          </cell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>
            <v>0</v>
          </cell>
          <cell r="I1067">
            <v>0</v>
          </cell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>
            <v>0</v>
          </cell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>
            <v>0</v>
          </cell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>
            <v>0</v>
          </cell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>
            <v>0</v>
          </cell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>
            <v>0</v>
          </cell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>
            <v>0</v>
          </cell>
          <cell r="I1073">
            <v>0</v>
          </cell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>
            <v>0</v>
          </cell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>
            <v>0</v>
          </cell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>
            <v>0</v>
          </cell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>
            <v>0</v>
          </cell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>
            <v>0</v>
          </cell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>
            <v>0</v>
          </cell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>
            <v>0</v>
          </cell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>
            <v>0</v>
          </cell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>
            <v>0</v>
          </cell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>
            <v>0</v>
          </cell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>
            <v>0</v>
          </cell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>
            <v>0</v>
          </cell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>
            <v>0</v>
          </cell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>
            <v>0</v>
          </cell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>
            <v>0</v>
          </cell>
          <cell r="I1096">
            <v>0</v>
          </cell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>
            <v>0</v>
          </cell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>
            <v>0</v>
          </cell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>
            <v>0</v>
          </cell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>
            <v>0</v>
          </cell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>
            <v>0</v>
          </cell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>
            <v>0</v>
          </cell>
          <cell r="I1102">
            <v>0</v>
          </cell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>
            <v>0</v>
          </cell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>
            <v>0</v>
          </cell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>
            <v>0</v>
          </cell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>
            <v>0</v>
          </cell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>
            <v>0</v>
          </cell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>
            <v>0</v>
          </cell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>
            <v>0</v>
          </cell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>
            <v>0</v>
          </cell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>
            <v>0</v>
          </cell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>
            <v>0</v>
          </cell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>
            <v>0</v>
          </cell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>
            <v>0</v>
          </cell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>
            <v>0</v>
          </cell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>
            <v>0</v>
          </cell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>
            <v>0</v>
          </cell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>
            <v>0</v>
          </cell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>
            <v>0</v>
          </cell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>
            <v>0</v>
          </cell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>
            <v>0</v>
          </cell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>
            <v>0</v>
          </cell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>
            <v>0</v>
          </cell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>
            <v>0</v>
          </cell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>
            <v>0</v>
          </cell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>
            <v>0</v>
          </cell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>
            <v>0</v>
          </cell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>
            <v>0</v>
          </cell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>
            <v>0</v>
          </cell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>
            <v>0</v>
          </cell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>
            <v>0</v>
          </cell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>
            <v>0</v>
          </cell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>
            <v>0</v>
          </cell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>
            <v>0</v>
          </cell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>
            <v>0</v>
          </cell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>
            <v>0</v>
          </cell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>
            <v>0</v>
          </cell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>
            <v>0</v>
          </cell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>
            <v>0</v>
          </cell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>
            <v>0</v>
          </cell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>
            <v>0</v>
          </cell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>
            <v>0</v>
          </cell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>
            <v>0</v>
          </cell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>
            <v>0</v>
          </cell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>
            <v>0</v>
          </cell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>
            <v>0</v>
          </cell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>
            <v>0</v>
          </cell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>
            <v>0</v>
          </cell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>
            <v>0</v>
          </cell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>
            <v>0</v>
          </cell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>
            <v>0</v>
          </cell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>
            <v>0</v>
          </cell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>
            <v>0</v>
          </cell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>
            <v>0</v>
          </cell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>
            <v>0</v>
          </cell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>
            <v>0</v>
          </cell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>
            <v>0</v>
          </cell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>
            <v>0</v>
          </cell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>
            <v>0</v>
          </cell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>
            <v>0</v>
          </cell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>
            <v>0</v>
          </cell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>
            <v>0</v>
          </cell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>
            <v>0</v>
          </cell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>
            <v>0</v>
          </cell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>
            <v>0</v>
          </cell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>
            <v>0</v>
          </cell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>
            <v>0</v>
          </cell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>
            <v>0</v>
          </cell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>
            <v>0</v>
          </cell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>
            <v>0</v>
          </cell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>
            <v>0</v>
          </cell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>
            <v>0</v>
          </cell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>
            <v>0</v>
          </cell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>
            <v>0</v>
          </cell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>
            <v>0</v>
          </cell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>
            <v>0</v>
          </cell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>
            <v>0</v>
          </cell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>
            <v>0</v>
          </cell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>
            <v>0</v>
          </cell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>
            <v>0</v>
          </cell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>
            <v>0</v>
          </cell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>
            <v>0</v>
          </cell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>
            <v>0</v>
          </cell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>
            <v>0</v>
          </cell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>
            <v>0</v>
          </cell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>
            <v>0</v>
          </cell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>
            <v>0</v>
          </cell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>
            <v>0</v>
          </cell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>
            <v>0</v>
          </cell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>
            <v>0</v>
          </cell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>
            <v>0</v>
          </cell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>
            <v>0</v>
          </cell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>
            <v>0</v>
          </cell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>
            <v>0</v>
          </cell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>
            <v>0</v>
          </cell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>
            <v>0</v>
          </cell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>
            <v>0</v>
          </cell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>
            <v>0</v>
          </cell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>
            <v>0</v>
          </cell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>
            <v>0</v>
          </cell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>
            <v>0</v>
          </cell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>
            <v>0</v>
          </cell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>
            <v>0</v>
          </cell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>
            <v>0</v>
          </cell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>
            <v>0</v>
          </cell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>
            <v>0</v>
          </cell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>
            <v>0</v>
          </cell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>
            <v>0</v>
          </cell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>
            <v>0</v>
          </cell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>
            <v>0</v>
          </cell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>
            <v>0</v>
          </cell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>
            <v>0</v>
          </cell>
          <cell r="I1212">
            <v>0</v>
          </cell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>
            <v>0</v>
          </cell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>
            <v>0</v>
          </cell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>
            <v>0</v>
          </cell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>
            <v>0</v>
          </cell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>
            <v>0</v>
          </cell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>
            <v>0</v>
          </cell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>
            <v>0</v>
          </cell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>
            <v>0</v>
          </cell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>
            <v>0</v>
          </cell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>
            <v>0</v>
          </cell>
          <cell r="I1223">
            <v>0</v>
          </cell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>
            <v>0</v>
          </cell>
          <cell r="I1224">
            <v>0</v>
          </cell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>
            <v>0</v>
          </cell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>
            <v>0</v>
          </cell>
          <cell r="I1226">
            <v>0</v>
          </cell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>
            <v>0</v>
          </cell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>
            <v>0</v>
          </cell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>
            <v>0</v>
          </cell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>
            <v>0</v>
          </cell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>
            <v>0</v>
          </cell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>
            <v>0</v>
          </cell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>
            <v>0</v>
          </cell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>
            <v>0</v>
          </cell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>
            <v>0</v>
          </cell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>
            <v>0</v>
          </cell>
          <cell r="I1237">
            <v>0</v>
          </cell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>
            <v>0</v>
          </cell>
          <cell r="I1238">
            <v>0</v>
          </cell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>
            <v>0</v>
          </cell>
          <cell r="I1239">
            <v>0</v>
          </cell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>
            <v>0</v>
          </cell>
          <cell r="I1240">
            <v>0</v>
          </cell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>
            <v>0</v>
          </cell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>
            <v>0</v>
          </cell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>
            <v>0</v>
          </cell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>
            <v>0</v>
          </cell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>
            <v>0</v>
          </cell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>
            <v>0</v>
          </cell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>
            <v>0</v>
          </cell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>
            <v>0</v>
          </cell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>
            <v>0</v>
          </cell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>
            <v>0</v>
          </cell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>
            <v>0</v>
          </cell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>
            <v>0</v>
          </cell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>
            <v>0</v>
          </cell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>
            <v>0</v>
          </cell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>
            <v>0</v>
          </cell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>
            <v>0</v>
          </cell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>
            <v>0</v>
          </cell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>
            <v>0</v>
          </cell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>
            <v>0</v>
          </cell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>
            <v>0</v>
          </cell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>
            <v>0</v>
          </cell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>
            <v>0</v>
          </cell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>
            <v>0</v>
          </cell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>
            <v>0</v>
          </cell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>
            <v>0</v>
          </cell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>
            <v>0</v>
          </cell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>
            <v>0</v>
          </cell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>
            <v>0</v>
          </cell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>
            <v>0</v>
          </cell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>
            <v>0</v>
          </cell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>
            <v>0</v>
          </cell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>
            <v>0</v>
          </cell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>
            <v>0</v>
          </cell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>
            <v>0</v>
          </cell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>
            <v>0</v>
          </cell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>
            <v>0</v>
          </cell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>
            <v>0</v>
          </cell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>
            <v>0</v>
          </cell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>
            <v>0</v>
          </cell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>
            <v>0</v>
          </cell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>
            <v>0</v>
          </cell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>
            <v>0</v>
          </cell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>
            <v>0</v>
          </cell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>
            <v>0</v>
          </cell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>
            <v>0</v>
          </cell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>
            <v>0</v>
          </cell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>
            <v>0</v>
          </cell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>
            <v>0</v>
          </cell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>
            <v>0</v>
          </cell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>
            <v>0</v>
          </cell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>
            <v>0</v>
          </cell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>
            <v>0</v>
          </cell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>
            <v>0</v>
          </cell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>
            <v>0</v>
          </cell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>
            <v>0</v>
          </cell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>
            <v>0</v>
          </cell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>
            <v>0</v>
          </cell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>
            <v>0</v>
          </cell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>
            <v>0</v>
          </cell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>
            <v>0</v>
          </cell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>
            <v>0</v>
          </cell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>
            <v>0</v>
          </cell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>
            <v>0</v>
          </cell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>
            <v>0</v>
          </cell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>
            <v>0</v>
          </cell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>
            <v>0</v>
          </cell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>
            <v>0</v>
          </cell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>
            <v>0</v>
          </cell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>
            <v>0</v>
          </cell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>
            <v>0</v>
          </cell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>
            <v>0</v>
          </cell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>
            <v>0</v>
          </cell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>
            <v>0</v>
          </cell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>
            <v>0</v>
          </cell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>
            <v>0</v>
          </cell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>
            <v>0</v>
          </cell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>
            <v>0</v>
          </cell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>
            <v>0</v>
          </cell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>
            <v>0</v>
          </cell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>
            <v>0</v>
          </cell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>
            <v>0</v>
          </cell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>
            <v>0</v>
          </cell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>
            <v>0</v>
          </cell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>
            <v>0</v>
          </cell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>
            <v>0</v>
          </cell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>
            <v>0</v>
          </cell>
          <cell r="I1326">
            <v>0</v>
          </cell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>
            <v>0</v>
          </cell>
          <cell r="I1327">
            <v>0</v>
          </cell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>
            <v>0</v>
          </cell>
          <cell r="I1328">
            <v>0</v>
          </cell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>
            <v>0</v>
          </cell>
          <cell r="I1329">
            <v>0</v>
          </cell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>
            <v>0</v>
          </cell>
          <cell r="I1330">
            <v>0</v>
          </cell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>
            <v>0</v>
          </cell>
          <cell r="I1331">
            <v>0</v>
          </cell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>
            <v>0</v>
          </cell>
          <cell r="I1332">
            <v>0</v>
          </cell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>
            <v>0</v>
          </cell>
          <cell r="I1333">
            <v>0</v>
          </cell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>
            <v>0</v>
          </cell>
          <cell r="I1334">
            <v>0</v>
          </cell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>
            <v>0</v>
          </cell>
          <cell r="I1335">
            <v>0</v>
          </cell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>
            <v>0</v>
          </cell>
          <cell r="I1336">
            <v>0</v>
          </cell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>
            <v>0</v>
          </cell>
          <cell r="I1337">
            <v>0</v>
          </cell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>
            <v>0</v>
          </cell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>
            <v>0</v>
          </cell>
          <cell r="I1339">
            <v>0</v>
          </cell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>
            <v>0</v>
          </cell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>
            <v>0</v>
          </cell>
          <cell r="I1341">
            <v>0</v>
          </cell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>
            <v>0</v>
          </cell>
          <cell r="I1342">
            <v>0</v>
          </cell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>
            <v>0</v>
          </cell>
          <cell r="I1343">
            <v>0</v>
          </cell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>
            <v>0</v>
          </cell>
          <cell r="I1344">
            <v>0</v>
          </cell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>
            <v>0</v>
          </cell>
          <cell r="I1345">
            <v>0</v>
          </cell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>
            <v>0</v>
          </cell>
          <cell r="I1346">
            <v>0</v>
          </cell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>
            <v>0</v>
          </cell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>
            <v>0</v>
          </cell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>
            <v>0</v>
          </cell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>
            <v>0</v>
          </cell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>
            <v>0</v>
          </cell>
          <cell r="I1351">
            <v>0</v>
          </cell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>
            <v>0</v>
          </cell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>
            <v>0</v>
          </cell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>
            <v>0</v>
          </cell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>
            <v>0</v>
          </cell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>
            <v>0</v>
          </cell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>
            <v>0</v>
          </cell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>
            <v>0</v>
          </cell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>
            <v>0</v>
          </cell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>
            <v>0</v>
          </cell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>
            <v>0</v>
          </cell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>
            <v>0</v>
          </cell>
          <cell r="I1362">
            <v>0</v>
          </cell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>
            <v>0</v>
          </cell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>
            <v>0</v>
          </cell>
          <cell r="I1364">
            <v>0</v>
          </cell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>
            <v>0</v>
          </cell>
          <cell r="I1365">
            <v>0</v>
          </cell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>
            <v>0</v>
          </cell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>
            <v>0</v>
          </cell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>
            <v>0</v>
          </cell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>
            <v>0</v>
          </cell>
          <cell r="I1369">
            <v>0</v>
          </cell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>
            <v>0</v>
          </cell>
          <cell r="I1370">
            <v>0</v>
          </cell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>
            <v>0</v>
          </cell>
          <cell r="I1371">
            <v>0</v>
          </cell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>
            <v>0</v>
          </cell>
          <cell r="I1372">
            <v>0</v>
          </cell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>
            <v>0</v>
          </cell>
          <cell r="I1373">
            <v>0</v>
          </cell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>
            <v>0</v>
          </cell>
          <cell r="I1374">
            <v>0</v>
          </cell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>
            <v>0</v>
          </cell>
          <cell r="I1375">
            <v>0</v>
          </cell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>
            <v>0</v>
          </cell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>
            <v>0</v>
          </cell>
          <cell r="I1377">
            <v>0</v>
          </cell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>
            <v>0</v>
          </cell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>
            <v>0</v>
          </cell>
          <cell r="I1379">
            <v>0</v>
          </cell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>
            <v>0</v>
          </cell>
          <cell r="I1380">
            <v>0</v>
          </cell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>
            <v>0</v>
          </cell>
          <cell r="I1381">
            <v>0</v>
          </cell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>
            <v>0</v>
          </cell>
          <cell r="I1382">
            <v>0</v>
          </cell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>
            <v>0</v>
          </cell>
          <cell r="I1383">
            <v>0</v>
          </cell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>
            <v>0</v>
          </cell>
          <cell r="I1384">
            <v>0</v>
          </cell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>
            <v>0</v>
          </cell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>
            <v>0</v>
          </cell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>
            <v>0</v>
          </cell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>
            <v>0</v>
          </cell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>
            <v>0</v>
          </cell>
          <cell r="I1389">
            <v>0</v>
          </cell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>
            <v>0</v>
          </cell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>
            <v>0</v>
          </cell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>
            <v>0</v>
          </cell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>
            <v>0</v>
          </cell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>
            <v>0</v>
          </cell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>
            <v>0</v>
          </cell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>
            <v>0</v>
          </cell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>
            <v>0</v>
          </cell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>
            <v>0</v>
          </cell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>
            <v>0</v>
          </cell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>
            <v>0</v>
          </cell>
          <cell r="I1400">
            <v>0</v>
          </cell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>
            <v>0</v>
          </cell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>
            <v>0</v>
          </cell>
          <cell r="I1402">
            <v>0</v>
          </cell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>
            <v>0</v>
          </cell>
          <cell r="I1403">
            <v>0</v>
          </cell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>
            <v>0</v>
          </cell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>
            <v>0</v>
          </cell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>
            <v>0</v>
          </cell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>
            <v>0</v>
          </cell>
          <cell r="I1407">
            <v>0</v>
          </cell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>
            <v>0</v>
          </cell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>
            <v>0</v>
          </cell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>
            <v>0</v>
          </cell>
          <cell r="I1410">
            <v>0</v>
          </cell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>
            <v>0</v>
          </cell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>
            <v>0</v>
          </cell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>
            <v>0</v>
          </cell>
          <cell r="I1413">
            <v>0</v>
          </cell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>
            <v>0</v>
          </cell>
          <cell r="I1414">
            <v>0</v>
          </cell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>
            <v>0</v>
          </cell>
          <cell r="I1415">
            <v>0</v>
          </cell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>
            <v>0</v>
          </cell>
          <cell r="I1416">
            <v>0</v>
          </cell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>
            <v>0</v>
          </cell>
          <cell r="I1417">
            <v>0</v>
          </cell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>
            <v>0</v>
          </cell>
          <cell r="I1418">
            <v>0</v>
          </cell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>
            <v>0</v>
          </cell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>
            <v>0</v>
          </cell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>
            <v>0</v>
          </cell>
          <cell r="I1421">
            <v>0</v>
          </cell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>
            <v>0</v>
          </cell>
          <cell r="I1422">
            <v>0</v>
          </cell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>
            <v>0</v>
          </cell>
          <cell r="I1423">
            <v>0</v>
          </cell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>
            <v>0</v>
          </cell>
          <cell r="I1424">
            <v>0</v>
          </cell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>
            <v>0</v>
          </cell>
          <cell r="I1425">
            <v>0</v>
          </cell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>
            <v>0</v>
          </cell>
          <cell r="I1426">
            <v>0</v>
          </cell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>
            <v>0</v>
          </cell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>
            <v>0</v>
          </cell>
          <cell r="I1428">
            <v>0</v>
          </cell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>
            <v>0</v>
          </cell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>
            <v>0</v>
          </cell>
          <cell r="I1430">
            <v>0</v>
          </cell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>
            <v>0</v>
          </cell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>
            <v>0</v>
          </cell>
          <cell r="I1432">
            <v>0</v>
          </cell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>
            <v>0</v>
          </cell>
          <cell r="I1433">
            <v>0</v>
          </cell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>
            <v>0</v>
          </cell>
          <cell r="I1434">
            <v>0</v>
          </cell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>
            <v>0</v>
          </cell>
          <cell r="I1435">
            <v>0</v>
          </cell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>
            <v>0</v>
          </cell>
          <cell r="I1436">
            <v>0</v>
          </cell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>
            <v>0</v>
          </cell>
          <cell r="I1437">
            <v>0</v>
          </cell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>
            <v>0</v>
          </cell>
          <cell r="I1438">
            <v>0</v>
          </cell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>
            <v>0</v>
          </cell>
          <cell r="I1439">
            <v>0</v>
          </cell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>
            <v>0</v>
          </cell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>
            <v>0</v>
          </cell>
          <cell r="I1441">
            <v>0</v>
          </cell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>
            <v>0</v>
          </cell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>
            <v>0</v>
          </cell>
          <cell r="I1443">
            <v>0</v>
          </cell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>
            <v>0</v>
          </cell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>
            <v>0</v>
          </cell>
          <cell r="I1445">
            <v>0</v>
          </cell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>
            <v>0</v>
          </cell>
          <cell r="I1446">
            <v>0</v>
          </cell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>
            <v>0</v>
          </cell>
          <cell r="I1447">
            <v>0</v>
          </cell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>
            <v>0</v>
          </cell>
          <cell r="I1448">
            <v>0</v>
          </cell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>
            <v>0</v>
          </cell>
          <cell r="I1449">
            <v>0</v>
          </cell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>
            <v>0</v>
          </cell>
          <cell r="I1450">
            <v>0</v>
          </cell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>
            <v>0</v>
          </cell>
          <cell r="I1453">
            <v>0</v>
          </cell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>
            <v>0</v>
          </cell>
          <cell r="I1462">
            <v>0</v>
          </cell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>
            <v>0</v>
          </cell>
          <cell r="I1469">
            <v>0</v>
          </cell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>
            <v>0</v>
          </cell>
          <cell r="I1470">
            <v>0</v>
          </cell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>
            <v>0</v>
          </cell>
          <cell r="I1471">
            <v>0</v>
          </cell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>
            <v>0</v>
          </cell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>
            <v>0</v>
          </cell>
          <cell r="I1473">
            <v>0</v>
          </cell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>
            <v>0</v>
          </cell>
          <cell r="I1474">
            <v>0</v>
          </cell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>
            <v>0</v>
          </cell>
          <cell r="I1475">
            <v>0</v>
          </cell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>
            <v>0</v>
          </cell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>
            <v>0</v>
          </cell>
          <cell r="I1477">
            <v>0</v>
          </cell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>
            <v>0</v>
          </cell>
          <cell r="I1478">
            <v>0</v>
          </cell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>
            <v>0</v>
          </cell>
          <cell r="I1479">
            <v>0</v>
          </cell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>
            <v>0</v>
          </cell>
          <cell r="I1480">
            <v>0</v>
          </cell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>
            <v>0</v>
          </cell>
          <cell r="I1481">
            <v>0</v>
          </cell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>
            <v>0</v>
          </cell>
          <cell r="I1482">
            <v>0</v>
          </cell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>
            <v>0</v>
          </cell>
          <cell r="I1483">
            <v>0</v>
          </cell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>
            <v>0</v>
          </cell>
          <cell r="I1484">
            <v>0</v>
          </cell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>
            <v>0</v>
          </cell>
          <cell r="I1485">
            <v>0</v>
          </cell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>
            <v>0</v>
          </cell>
          <cell r="I1486">
            <v>0</v>
          </cell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>
            <v>0</v>
          </cell>
          <cell r="I1487">
            <v>0</v>
          </cell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>
            <v>0</v>
          </cell>
          <cell r="I1488">
            <v>0</v>
          </cell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>
            <v>0</v>
          </cell>
          <cell r="I1489">
            <v>0</v>
          </cell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>
            <v>0</v>
          </cell>
          <cell r="I1490">
            <v>0</v>
          </cell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>
            <v>0</v>
          </cell>
          <cell r="I1491">
            <v>0</v>
          </cell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>
            <v>0</v>
          </cell>
          <cell r="I1492">
            <v>0</v>
          </cell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>
            <v>0</v>
          </cell>
          <cell r="I1493">
            <v>0</v>
          </cell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>
            <v>0</v>
          </cell>
          <cell r="I1494">
            <v>0</v>
          </cell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>
            <v>0</v>
          </cell>
          <cell r="I1495">
            <v>0</v>
          </cell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>
            <v>0</v>
          </cell>
          <cell r="I1496">
            <v>0</v>
          </cell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>
            <v>0</v>
          </cell>
          <cell r="I1497">
            <v>0</v>
          </cell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>
            <v>0</v>
          </cell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>
            <v>0</v>
          </cell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>
            <v>0</v>
          </cell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>
            <v>0</v>
          </cell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>
            <v>0</v>
          </cell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>
            <v>0</v>
          </cell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>
            <v>0</v>
          </cell>
          <cell r="I1504">
            <v>0</v>
          </cell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>
            <v>0</v>
          </cell>
          <cell r="I1505">
            <v>0</v>
          </cell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>
            <v>0</v>
          </cell>
          <cell r="I1506">
            <v>0</v>
          </cell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>
            <v>0</v>
          </cell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>
            <v>0</v>
          </cell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>
            <v>0</v>
          </cell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>
            <v>0</v>
          </cell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>
            <v>0</v>
          </cell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>
            <v>0</v>
          </cell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>
            <v>0</v>
          </cell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>
            <v>0</v>
          </cell>
          <cell r="I1514">
            <v>0</v>
          </cell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>
            <v>0</v>
          </cell>
          <cell r="I1515">
            <v>0</v>
          </cell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>
            <v>0</v>
          </cell>
          <cell r="I1516">
            <v>0</v>
          </cell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>
            <v>0</v>
          </cell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>
            <v>0</v>
          </cell>
          <cell r="I1518">
            <v>0</v>
          </cell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>
            <v>0</v>
          </cell>
          <cell r="I1519">
            <v>0</v>
          </cell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>
            <v>0</v>
          </cell>
          <cell r="I1520">
            <v>0</v>
          </cell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>
            <v>0</v>
          </cell>
          <cell r="I1521">
            <v>0</v>
          </cell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>
            <v>0</v>
          </cell>
          <cell r="I1522">
            <v>0</v>
          </cell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>
            <v>0</v>
          </cell>
          <cell r="I1523">
            <v>0</v>
          </cell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>
            <v>0</v>
          </cell>
          <cell r="I1524">
            <v>0</v>
          </cell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>
            <v>0</v>
          </cell>
          <cell r="I1525">
            <v>0</v>
          </cell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>
            <v>0</v>
          </cell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>
            <v>0</v>
          </cell>
          <cell r="I1527">
            <v>0</v>
          </cell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>
            <v>0</v>
          </cell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>
            <v>0</v>
          </cell>
          <cell r="I1529">
            <v>0</v>
          </cell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>
            <v>0</v>
          </cell>
          <cell r="I1533">
            <v>0</v>
          </cell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>
            <v>0</v>
          </cell>
          <cell r="I1537">
            <v>0</v>
          </cell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>
            <v>0</v>
          </cell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>
            <v>0</v>
          </cell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>
            <v>0</v>
          </cell>
          <cell r="I1540">
            <v>0</v>
          </cell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>
            <v>0</v>
          </cell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>
            <v>0</v>
          </cell>
          <cell r="I1542">
            <v>0</v>
          </cell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>
            <v>0</v>
          </cell>
          <cell r="I1543">
            <v>0</v>
          </cell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>
            <v>0</v>
          </cell>
          <cell r="I1544">
            <v>0</v>
          </cell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>
            <v>0</v>
          </cell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>
            <v>0</v>
          </cell>
          <cell r="I1546">
            <v>0</v>
          </cell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>
            <v>0</v>
          </cell>
          <cell r="I1547">
            <v>0</v>
          </cell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>
            <v>0</v>
          </cell>
          <cell r="I1548">
            <v>0</v>
          </cell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>
            <v>0</v>
          </cell>
          <cell r="I1549">
            <v>0</v>
          </cell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>
            <v>0</v>
          </cell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>
            <v>0</v>
          </cell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>
            <v>0</v>
          </cell>
          <cell r="I1552">
            <v>0</v>
          </cell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>
            <v>0</v>
          </cell>
          <cell r="I1553">
            <v>0</v>
          </cell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>
            <v>0</v>
          </cell>
          <cell r="I1554">
            <v>0</v>
          </cell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>
            <v>0</v>
          </cell>
          <cell r="I1555">
            <v>0</v>
          </cell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>
            <v>0</v>
          </cell>
          <cell r="I1556">
            <v>0</v>
          </cell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>
            <v>0</v>
          </cell>
          <cell r="I1557">
            <v>0</v>
          </cell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>
            <v>0</v>
          </cell>
          <cell r="I1558">
            <v>0</v>
          </cell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>
            <v>0</v>
          </cell>
          <cell r="I1559">
            <v>0</v>
          </cell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>
            <v>0</v>
          </cell>
          <cell r="I1560">
            <v>0</v>
          </cell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>
            <v>0</v>
          </cell>
          <cell r="I1561">
            <v>0</v>
          </cell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>
            <v>0</v>
          </cell>
          <cell r="I1562">
            <v>0</v>
          </cell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>
            <v>0</v>
          </cell>
          <cell r="I1563">
            <v>0</v>
          </cell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>
            <v>0</v>
          </cell>
          <cell r="I1564">
            <v>0</v>
          </cell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>
            <v>0</v>
          </cell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>
            <v>0</v>
          </cell>
          <cell r="I1566">
            <v>0</v>
          </cell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>
            <v>0</v>
          </cell>
          <cell r="I1567">
            <v>0</v>
          </cell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>
            <v>0</v>
          </cell>
          <cell r="I1568">
            <v>0</v>
          </cell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>
            <v>0</v>
          </cell>
          <cell r="I1569">
            <v>0</v>
          </cell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>
            <v>0</v>
          </cell>
          <cell r="I1570">
            <v>0</v>
          </cell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>
            <v>0</v>
          </cell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>
            <v>0</v>
          </cell>
          <cell r="I1572">
            <v>0</v>
          </cell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>
            <v>0</v>
          </cell>
          <cell r="I1573">
            <v>0</v>
          </cell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>
            <v>0</v>
          </cell>
          <cell r="I1574">
            <v>0</v>
          </cell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>
            <v>0</v>
          </cell>
          <cell r="I1575">
            <v>0</v>
          </cell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>
            <v>0</v>
          </cell>
          <cell r="I1578">
            <v>0</v>
          </cell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>
            <v>0</v>
          </cell>
          <cell r="I1579">
            <v>0</v>
          </cell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>
            <v>0</v>
          </cell>
          <cell r="I1583">
            <v>0</v>
          </cell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>
            <v>0</v>
          </cell>
          <cell r="I1584">
            <v>0</v>
          </cell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>
            <v>0</v>
          </cell>
          <cell r="I1586">
            <v>0</v>
          </cell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>
            <v>0</v>
          </cell>
          <cell r="I1587">
            <v>0</v>
          </cell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>
            <v>0</v>
          </cell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>
            <v>0</v>
          </cell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>
            <v>0</v>
          </cell>
          <cell r="I1590">
            <v>0</v>
          </cell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>
            <v>0</v>
          </cell>
          <cell r="I1591">
            <v>0</v>
          </cell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>
            <v>0</v>
          </cell>
          <cell r="I1594">
            <v>0</v>
          </cell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>
            <v>0</v>
          </cell>
          <cell r="I1595">
            <v>0</v>
          </cell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>
            <v>0</v>
          </cell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>
            <v>0</v>
          </cell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>
            <v>0</v>
          </cell>
          <cell r="I1598">
            <v>0</v>
          </cell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>
            <v>0</v>
          </cell>
          <cell r="I1599">
            <v>0</v>
          </cell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>
            <v>0</v>
          </cell>
          <cell r="I1602">
            <v>0</v>
          </cell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>
            <v>0</v>
          </cell>
          <cell r="I1603">
            <v>0</v>
          </cell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>
            <v>0</v>
          </cell>
          <cell r="I1604">
            <v>0</v>
          </cell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>
            <v>0</v>
          </cell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>
            <v>0</v>
          </cell>
          <cell r="I1606">
            <v>0</v>
          </cell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>
            <v>0</v>
          </cell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>
            <v>0</v>
          </cell>
          <cell r="I1608">
            <v>0</v>
          </cell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>
            <v>0</v>
          </cell>
          <cell r="I1609">
            <v>0</v>
          </cell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>
            <v>0</v>
          </cell>
          <cell r="I1610">
            <v>0</v>
          </cell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>
            <v>0</v>
          </cell>
          <cell r="I1611">
            <v>0</v>
          </cell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>
            <v>0</v>
          </cell>
          <cell r="I1612">
            <v>0</v>
          </cell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>
            <v>0</v>
          </cell>
          <cell r="I1613">
            <v>0</v>
          </cell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>
            <v>0</v>
          </cell>
          <cell r="I1614">
            <v>0</v>
          </cell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>
            <v>0</v>
          </cell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>
            <v>0</v>
          </cell>
          <cell r="I1616">
            <v>0</v>
          </cell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>
            <v>0</v>
          </cell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>
            <v>0</v>
          </cell>
          <cell r="I1618">
            <v>0</v>
          </cell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>
            <v>0</v>
          </cell>
          <cell r="I1619">
            <v>0</v>
          </cell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>
            <v>0</v>
          </cell>
          <cell r="I1620">
            <v>0</v>
          </cell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>
            <v>0</v>
          </cell>
          <cell r="I1621">
            <v>0</v>
          </cell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>
            <v>0</v>
          </cell>
          <cell r="I1622">
            <v>0</v>
          </cell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>
            <v>0</v>
          </cell>
          <cell r="I1623">
            <v>0</v>
          </cell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>
            <v>0</v>
          </cell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>
            <v>0</v>
          </cell>
          <cell r="I1625">
            <v>0</v>
          </cell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>
            <v>0</v>
          </cell>
          <cell r="I1626">
            <v>0</v>
          </cell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>
            <v>0</v>
          </cell>
          <cell r="I1627">
            <v>0</v>
          </cell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>
            <v>0</v>
          </cell>
          <cell r="I1628">
            <v>0</v>
          </cell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>
            <v>0</v>
          </cell>
          <cell r="I1629">
            <v>0</v>
          </cell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>
            <v>0</v>
          </cell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>
            <v>0</v>
          </cell>
          <cell r="I1631">
            <v>0</v>
          </cell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>
            <v>0</v>
          </cell>
          <cell r="I1632">
            <v>0</v>
          </cell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>
            <v>0</v>
          </cell>
          <cell r="I1633">
            <v>0</v>
          </cell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>
            <v>0</v>
          </cell>
          <cell r="I1634">
            <v>0</v>
          </cell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>
            <v>0</v>
          </cell>
          <cell r="I1635">
            <v>0</v>
          </cell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>
            <v>0</v>
          </cell>
          <cell r="I1636">
            <v>0</v>
          </cell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>
            <v>0</v>
          </cell>
          <cell r="I1637">
            <v>0</v>
          </cell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>
            <v>0</v>
          </cell>
          <cell r="I1638">
            <v>0</v>
          </cell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>
            <v>0</v>
          </cell>
          <cell r="I1639">
            <v>0</v>
          </cell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>
            <v>0</v>
          </cell>
          <cell r="I1640">
            <v>0</v>
          </cell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>
            <v>0</v>
          </cell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>
            <v>0</v>
          </cell>
          <cell r="I1642">
            <v>0</v>
          </cell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>
            <v>0</v>
          </cell>
          <cell r="I1643">
            <v>0</v>
          </cell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>
            <v>0</v>
          </cell>
          <cell r="I1644">
            <v>0</v>
          </cell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>
            <v>0</v>
          </cell>
          <cell r="I1645">
            <v>0</v>
          </cell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>
            <v>0</v>
          </cell>
          <cell r="I1646">
            <v>0</v>
          </cell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>
            <v>0</v>
          </cell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>
            <v>0</v>
          </cell>
          <cell r="I1648">
            <v>0</v>
          </cell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>
            <v>0</v>
          </cell>
          <cell r="I1649">
            <v>0</v>
          </cell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>
            <v>0</v>
          </cell>
          <cell r="I1650">
            <v>0</v>
          </cell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>
            <v>0</v>
          </cell>
          <cell r="I1651">
            <v>0</v>
          </cell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>
            <v>0</v>
          </cell>
          <cell r="I1652">
            <v>0</v>
          </cell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>
            <v>0</v>
          </cell>
          <cell r="I1653">
            <v>0</v>
          </cell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>
            <v>0</v>
          </cell>
          <cell r="I1654">
            <v>0</v>
          </cell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>
            <v>0</v>
          </cell>
          <cell r="I1655">
            <v>0</v>
          </cell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>
            <v>0</v>
          </cell>
          <cell r="I1656">
            <v>0</v>
          </cell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>
            <v>0</v>
          </cell>
          <cell r="I1657">
            <v>0</v>
          </cell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>
            <v>0</v>
          </cell>
          <cell r="I1658">
            <v>0</v>
          </cell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>
            <v>0</v>
          </cell>
          <cell r="I1659">
            <v>0</v>
          </cell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>
            <v>0</v>
          </cell>
          <cell r="I1660">
            <v>0</v>
          </cell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>
            <v>0</v>
          </cell>
          <cell r="I1661">
            <v>0</v>
          </cell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>
            <v>0</v>
          </cell>
          <cell r="I1662">
            <v>0</v>
          </cell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>
            <v>0</v>
          </cell>
          <cell r="I1663">
            <v>0</v>
          </cell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>
            <v>0</v>
          </cell>
          <cell r="I1664">
            <v>0</v>
          </cell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>
            <v>0</v>
          </cell>
          <cell r="I1665">
            <v>0</v>
          </cell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>
            <v>0</v>
          </cell>
          <cell r="I1666">
            <v>0</v>
          </cell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>
            <v>0</v>
          </cell>
          <cell r="I1667">
            <v>0</v>
          </cell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>
            <v>0</v>
          </cell>
          <cell r="I1668">
            <v>0</v>
          </cell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>
            <v>0</v>
          </cell>
          <cell r="I1669">
            <v>0</v>
          </cell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>
            <v>0</v>
          </cell>
          <cell r="I1670">
            <v>0</v>
          </cell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>
            <v>0</v>
          </cell>
          <cell r="I1671">
            <v>0</v>
          </cell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>
            <v>0</v>
          </cell>
          <cell r="I1672">
            <v>0</v>
          </cell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>
            <v>0</v>
          </cell>
          <cell r="I1674">
            <v>0</v>
          </cell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>
            <v>0</v>
          </cell>
          <cell r="I1675">
            <v>0</v>
          </cell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>
            <v>0</v>
          </cell>
          <cell r="I1676">
            <v>0</v>
          </cell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>
            <v>0</v>
          </cell>
          <cell r="I1677">
            <v>0</v>
          </cell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>
            <v>0</v>
          </cell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>
            <v>0</v>
          </cell>
          <cell r="I1679">
            <v>0</v>
          </cell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>
            <v>0</v>
          </cell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>
            <v>0</v>
          </cell>
          <cell r="I1681">
            <v>0</v>
          </cell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>
            <v>0</v>
          </cell>
          <cell r="I1682">
            <v>0</v>
          </cell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>
            <v>0</v>
          </cell>
          <cell r="I1683">
            <v>0</v>
          </cell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>
            <v>0</v>
          </cell>
          <cell r="I1685">
            <v>0</v>
          </cell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>
            <v>0</v>
          </cell>
          <cell r="I1686">
            <v>0</v>
          </cell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>
            <v>0</v>
          </cell>
          <cell r="I1687">
            <v>0</v>
          </cell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>
            <v>0</v>
          </cell>
          <cell r="I1688">
            <v>0</v>
          </cell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>
            <v>0</v>
          </cell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>
            <v>0</v>
          </cell>
          <cell r="I1690">
            <v>0</v>
          </cell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>
            <v>0</v>
          </cell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>
            <v>0</v>
          </cell>
          <cell r="I1692">
            <v>0</v>
          </cell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>
            <v>0</v>
          </cell>
          <cell r="I1693">
            <v>0</v>
          </cell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>
            <v>0</v>
          </cell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>
            <v>0</v>
          </cell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>
            <v>0</v>
          </cell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>
            <v>0</v>
          </cell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>
            <v>0</v>
          </cell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>
            <v>0</v>
          </cell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>
            <v>0</v>
          </cell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>
            <v>0</v>
          </cell>
          <cell r="I1715">
            <v>0</v>
          </cell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>
            <v>0</v>
          </cell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>
            <v>0</v>
          </cell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>
            <v>0</v>
          </cell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>
            <v>0</v>
          </cell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>
            <v>0</v>
          </cell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>
            <v>0</v>
          </cell>
          <cell r="I1735">
            <v>0</v>
          </cell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>
            <v>0</v>
          </cell>
          <cell r="I1736">
            <v>0</v>
          </cell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>
            <v>0</v>
          </cell>
          <cell r="I1737">
            <v>0</v>
          </cell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>
            <v>0</v>
          </cell>
          <cell r="I1742">
            <v>0</v>
          </cell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>
            <v>0</v>
          </cell>
          <cell r="I1743">
            <v>0</v>
          </cell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>
            <v>0</v>
          </cell>
          <cell r="I1744">
            <v>0</v>
          </cell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>
            <v>0</v>
          </cell>
          <cell r="I1749">
            <v>0</v>
          </cell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>
            <v>0</v>
          </cell>
          <cell r="I1750">
            <v>0</v>
          </cell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>
            <v>0</v>
          </cell>
          <cell r="I1751">
            <v>0</v>
          </cell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>
            <v>0</v>
          </cell>
          <cell r="I1752">
            <v>0</v>
          </cell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>
            <v>0</v>
          </cell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>
            <v>0</v>
          </cell>
          <cell r="I1754">
            <v>0</v>
          </cell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>
            <v>0</v>
          </cell>
          <cell r="I1755">
            <v>0</v>
          </cell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>
            <v>0</v>
          </cell>
          <cell r="I1756">
            <v>0</v>
          </cell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>
            <v>0</v>
          </cell>
          <cell r="I1757">
            <v>0</v>
          </cell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>
            <v>0</v>
          </cell>
          <cell r="I1758">
            <v>0</v>
          </cell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>
            <v>0</v>
          </cell>
          <cell r="I1759">
            <v>0</v>
          </cell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>
            <v>0</v>
          </cell>
          <cell r="I1760">
            <v>0</v>
          </cell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>
            <v>0</v>
          </cell>
          <cell r="I1761">
            <v>0</v>
          </cell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>
            <v>0</v>
          </cell>
          <cell r="I1762">
            <v>0</v>
          </cell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>
            <v>0</v>
          </cell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>
            <v>0</v>
          </cell>
          <cell r="I1764">
            <v>0</v>
          </cell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>
            <v>0</v>
          </cell>
          <cell r="I1765">
            <v>0</v>
          </cell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>
            <v>0</v>
          </cell>
          <cell r="I1766">
            <v>0</v>
          </cell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>
            <v>0</v>
          </cell>
          <cell r="I1767">
            <v>0</v>
          </cell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>
            <v>0</v>
          </cell>
          <cell r="I1768">
            <v>0</v>
          </cell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>
            <v>0</v>
          </cell>
          <cell r="I1769">
            <v>0</v>
          </cell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>
            <v>0</v>
          </cell>
          <cell r="I1770">
            <v>0</v>
          </cell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>
            <v>0</v>
          </cell>
          <cell r="I1771">
            <v>0</v>
          </cell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>
            <v>0</v>
          </cell>
          <cell r="I1772">
            <v>0</v>
          </cell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>
            <v>0</v>
          </cell>
          <cell r="I1773">
            <v>0</v>
          </cell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>
            <v>0</v>
          </cell>
          <cell r="I1774">
            <v>0</v>
          </cell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>
            <v>0</v>
          </cell>
          <cell r="I1775">
            <v>0</v>
          </cell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>
            <v>0</v>
          </cell>
          <cell r="I1776">
            <v>0</v>
          </cell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>
            <v>0</v>
          </cell>
          <cell r="I1777">
            <v>0</v>
          </cell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>
            <v>0</v>
          </cell>
          <cell r="I1778">
            <v>0</v>
          </cell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>
            <v>0</v>
          </cell>
          <cell r="I1779">
            <v>0</v>
          </cell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>
            <v>0</v>
          </cell>
          <cell r="I1780">
            <v>0</v>
          </cell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>
            <v>0</v>
          </cell>
          <cell r="I1781">
            <v>0</v>
          </cell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>
            <v>0</v>
          </cell>
          <cell r="I1782">
            <v>0</v>
          </cell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>
            <v>0</v>
          </cell>
          <cell r="I1783">
            <v>0</v>
          </cell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>
            <v>0</v>
          </cell>
          <cell r="I1784">
            <v>0</v>
          </cell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>
            <v>0</v>
          </cell>
          <cell r="I1785">
            <v>0</v>
          </cell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>
            <v>0</v>
          </cell>
          <cell r="I1786">
            <v>0</v>
          </cell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>
            <v>0</v>
          </cell>
          <cell r="I1787">
            <v>0</v>
          </cell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>
            <v>0</v>
          </cell>
          <cell r="I1788">
            <v>0</v>
          </cell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>
            <v>0</v>
          </cell>
          <cell r="I1789">
            <v>0</v>
          </cell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>
            <v>0</v>
          </cell>
          <cell r="I1790">
            <v>0</v>
          </cell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>
            <v>0</v>
          </cell>
          <cell r="I1791">
            <v>0</v>
          </cell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>
            <v>0</v>
          </cell>
          <cell r="I1792">
            <v>0</v>
          </cell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>
            <v>0</v>
          </cell>
          <cell r="I1793">
            <v>0</v>
          </cell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>
            <v>0</v>
          </cell>
          <cell r="I1794">
            <v>0</v>
          </cell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>
            <v>0</v>
          </cell>
          <cell r="I1795">
            <v>0</v>
          </cell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>
            <v>0</v>
          </cell>
          <cell r="I1796">
            <v>0</v>
          </cell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>
            <v>0</v>
          </cell>
          <cell r="I1797">
            <v>0</v>
          </cell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>
            <v>0</v>
          </cell>
          <cell r="I1798">
            <v>0</v>
          </cell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>
            <v>0</v>
          </cell>
          <cell r="I1799">
            <v>0</v>
          </cell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>
            <v>0</v>
          </cell>
          <cell r="I1800">
            <v>0</v>
          </cell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>
            <v>0</v>
          </cell>
          <cell r="I1801">
            <v>0</v>
          </cell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>
            <v>0</v>
          </cell>
          <cell r="I1802">
            <v>0</v>
          </cell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>
            <v>0</v>
          </cell>
          <cell r="I1803">
            <v>0</v>
          </cell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>
            <v>0</v>
          </cell>
          <cell r="I1804">
            <v>0</v>
          </cell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>
            <v>0</v>
          </cell>
          <cell r="I1805">
            <v>0</v>
          </cell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>
            <v>0</v>
          </cell>
          <cell r="I1806">
            <v>0</v>
          </cell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>
            <v>0</v>
          </cell>
          <cell r="I1807">
            <v>0</v>
          </cell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>
            <v>0</v>
          </cell>
          <cell r="I1808">
            <v>0</v>
          </cell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>
            <v>0</v>
          </cell>
          <cell r="I1809">
            <v>0</v>
          </cell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>
            <v>0</v>
          </cell>
          <cell r="I1810">
            <v>0</v>
          </cell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>
            <v>0</v>
          </cell>
          <cell r="I1811">
            <v>0</v>
          </cell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>
            <v>0</v>
          </cell>
          <cell r="I1812">
            <v>0</v>
          </cell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>
            <v>0</v>
          </cell>
          <cell r="I1813">
            <v>0</v>
          </cell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>
            <v>0</v>
          </cell>
          <cell r="I1814">
            <v>0</v>
          </cell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>
            <v>0</v>
          </cell>
          <cell r="I1815">
            <v>0</v>
          </cell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>
            <v>0</v>
          </cell>
          <cell r="I1816">
            <v>0</v>
          </cell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>
            <v>0</v>
          </cell>
          <cell r="I1817">
            <v>0</v>
          </cell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>
            <v>0</v>
          </cell>
          <cell r="I1818">
            <v>0</v>
          </cell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>
            <v>0</v>
          </cell>
          <cell r="I1819">
            <v>0</v>
          </cell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>
            <v>0</v>
          </cell>
          <cell r="I1820">
            <v>0</v>
          </cell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>
            <v>0</v>
          </cell>
          <cell r="I1821">
            <v>0</v>
          </cell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>
            <v>0</v>
          </cell>
          <cell r="I1822">
            <v>0</v>
          </cell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>
            <v>0</v>
          </cell>
          <cell r="I1823">
            <v>0</v>
          </cell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>
            <v>0</v>
          </cell>
          <cell r="I1824">
            <v>0</v>
          </cell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>
            <v>0</v>
          </cell>
          <cell r="I1825">
            <v>0</v>
          </cell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>
            <v>0</v>
          </cell>
          <cell r="I1826">
            <v>0</v>
          </cell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>
            <v>0</v>
          </cell>
          <cell r="I1827">
            <v>0</v>
          </cell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>
            <v>0</v>
          </cell>
          <cell r="I1828">
            <v>0</v>
          </cell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>
            <v>0</v>
          </cell>
          <cell r="I1829">
            <v>0</v>
          </cell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>
            <v>0</v>
          </cell>
          <cell r="I1830">
            <v>0</v>
          </cell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>
            <v>0</v>
          </cell>
          <cell r="I1831">
            <v>0</v>
          </cell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>
            <v>0</v>
          </cell>
          <cell r="I1832">
            <v>0</v>
          </cell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>
            <v>0</v>
          </cell>
          <cell r="I1833">
            <v>0</v>
          </cell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>
            <v>0</v>
          </cell>
          <cell r="I1834">
            <v>0</v>
          </cell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>
            <v>0</v>
          </cell>
          <cell r="I1835">
            <v>0</v>
          </cell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>
            <v>0</v>
          </cell>
          <cell r="I1836">
            <v>0</v>
          </cell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>
            <v>0</v>
          </cell>
          <cell r="I1837">
            <v>0</v>
          </cell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>
            <v>0</v>
          </cell>
          <cell r="I1838">
            <v>0</v>
          </cell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>
            <v>0</v>
          </cell>
          <cell r="I1839">
            <v>0</v>
          </cell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>
            <v>0</v>
          </cell>
          <cell r="I1840">
            <v>0</v>
          </cell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>
            <v>0</v>
          </cell>
          <cell r="I1841">
            <v>0</v>
          </cell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>
            <v>0</v>
          </cell>
          <cell r="I1842">
            <v>0</v>
          </cell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>
            <v>0</v>
          </cell>
          <cell r="I1843">
            <v>0</v>
          </cell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>
            <v>0</v>
          </cell>
          <cell r="I1844">
            <v>0</v>
          </cell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>
            <v>0</v>
          </cell>
          <cell r="I1845">
            <v>0</v>
          </cell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>
            <v>0</v>
          </cell>
          <cell r="I1846">
            <v>0</v>
          </cell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>
            <v>0</v>
          </cell>
          <cell r="I1847">
            <v>0</v>
          </cell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>
            <v>0</v>
          </cell>
          <cell r="I1848">
            <v>0</v>
          </cell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>
            <v>0</v>
          </cell>
          <cell r="I1849">
            <v>0</v>
          </cell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>
            <v>0</v>
          </cell>
          <cell r="I1850">
            <v>0</v>
          </cell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>
            <v>0</v>
          </cell>
          <cell r="I1851">
            <v>0</v>
          </cell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>
            <v>0</v>
          </cell>
          <cell r="I1852">
            <v>0</v>
          </cell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>
            <v>0</v>
          </cell>
          <cell r="I1853">
            <v>0</v>
          </cell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>
            <v>0</v>
          </cell>
          <cell r="I1854">
            <v>0</v>
          </cell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>
            <v>0</v>
          </cell>
          <cell r="I1855">
            <v>0</v>
          </cell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>
            <v>0</v>
          </cell>
          <cell r="I1856">
            <v>0</v>
          </cell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>
            <v>0</v>
          </cell>
          <cell r="I1857">
            <v>0</v>
          </cell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>
            <v>0</v>
          </cell>
          <cell r="I1858">
            <v>0</v>
          </cell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>
            <v>0</v>
          </cell>
          <cell r="I1859">
            <v>0</v>
          </cell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>
            <v>0</v>
          </cell>
          <cell r="I1860">
            <v>0</v>
          </cell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>
            <v>0</v>
          </cell>
          <cell r="I1861">
            <v>0</v>
          </cell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>
            <v>0</v>
          </cell>
          <cell r="I1862">
            <v>0</v>
          </cell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>
            <v>0</v>
          </cell>
          <cell r="I1863">
            <v>0</v>
          </cell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>
            <v>0</v>
          </cell>
          <cell r="I1864">
            <v>0</v>
          </cell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>
            <v>0</v>
          </cell>
          <cell r="I1865">
            <v>0</v>
          </cell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>
            <v>0</v>
          </cell>
          <cell r="I1866">
            <v>0</v>
          </cell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>
            <v>0</v>
          </cell>
          <cell r="I1867">
            <v>0</v>
          </cell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>
            <v>0</v>
          </cell>
          <cell r="I1868">
            <v>0</v>
          </cell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>
            <v>0</v>
          </cell>
          <cell r="I1869">
            <v>0</v>
          </cell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>
            <v>0</v>
          </cell>
          <cell r="I1870">
            <v>0</v>
          </cell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>
            <v>0</v>
          </cell>
          <cell r="I1871">
            <v>0</v>
          </cell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>
            <v>0</v>
          </cell>
          <cell r="I1872">
            <v>0</v>
          </cell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>
            <v>0</v>
          </cell>
          <cell r="I1873">
            <v>0</v>
          </cell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>
            <v>0</v>
          </cell>
          <cell r="I1874">
            <v>0</v>
          </cell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>
            <v>0</v>
          </cell>
          <cell r="I1875">
            <v>0</v>
          </cell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>
            <v>0</v>
          </cell>
          <cell r="I1876">
            <v>0</v>
          </cell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>
            <v>0</v>
          </cell>
          <cell r="I1877">
            <v>0</v>
          </cell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>
            <v>0</v>
          </cell>
          <cell r="I1878">
            <v>0</v>
          </cell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>
            <v>0</v>
          </cell>
          <cell r="I1879">
            <v>0</v>
          </cell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>
            <v>0</v>
          </cell>
          <cell r="I1880">
            <v>0</v>
          </cell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>
            <v>0</v>
          </cell>
          <cell r="I1881">
            <v>0</v>
          </cell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>
            <v>0</v>
          </cell>
          <cell r="I1882">
            <v>0</v>
          </cell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>
            <v>0</v>
          </cell>
          <cell r="I1883">
            <v>0</v>
          </cell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>
            <v>0</v>
          </cell>
          <cell r="I1884">
            <v>0</v>
          </cell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>
            <v>0</v>
          </cell>
          <cell r="I1885">
            <v>0</v>
          </cell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>
            <v>0</v>
          </cell>
          <cell r="I1886">
            <v>0</v>
          </cell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>
            <v>0</v>
          </cell>
          <cell r="I1887">
            <v>0</v>
          </cell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>
            <v>0</v>
          </cell>
          <cell r="I1888">
            <v>0</v>
          </cell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>
            <v>0</v>
          </cell>
          <cell r="I1889">
            <v>0</v>
          </cell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>
            <v>0</v>
          </cell>
          <cell r="I1890">
            <v>0</v>
          </cell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>
            <v>0</v>
          </cell>
          <cell r="I1891">
            <v>0</v>
          </cell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>
            <v>0</v>
          </cell>
          <cell r="I1892">
            <v>0</v>
          </cell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>
            <v>0</v>
          </cell>
          <cell r="I1893">
            <v>0</v>
          </cell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>
            <v>0</v>
          </cell>
          <cell r="I1894">
            <v>0</v>
          </cell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>
            <v>0</v>
          </cell>
          <cell r="I1895">
            <v>0</v>
          </cell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>
            <v>0</v>
          </cell>
          <cell r="I1896">
            <v>0</v>
          </cell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>
            <v>0</v>
          </cell>
          <cell r="I1897">
            <v>0</v>
          </cell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>
            <v>0</v>
          </cell>
          <cell r="I1898">
            <v>0</v>
          </cell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>
            <v>0</v>
          </cell>
          <cell r="I1899">
            <v>0</v>
          </cell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>
            <v>0</v>
          </cell>
          <cell r="I1900">
            <v>0</v>
          </cell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>
            <v>0</v>
          </cell>
          <cell r="I1901">
            <v>0</v>
          </cell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>
            <v>0</v>
          </cell>
          <cell r="I1902">
            <v>0</v>
          </cell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>
            <v>0</v>
          </cell>
          <cell r="I1903">
            <v>0</v>
          </cell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>
            <v>0</v>
          </cell>
          <cell r="I1904">
            <v>0</v>
          </cell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>
            <v>0</v>
          </cell>
          <cell r="I1905">
            <v>0</v>
          </cell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>
            <v>0</v>
          </cell>
          <cell r="I1906">
            <v>0</v>
          </cell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>
            <v>0</v>
          </cell>
          <cell r="I1907">
            <v>0</v>
          </cell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>
            <v>0</v>
          </cell>
          <cell r="I1908">
            <v>0</v>
          </cell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>
            <v>0</v>
          </cell>
          <cell r="I1909">
            <v>0</v>
          </cell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>
            <v>0</v>
          </cell>
          <cell r="I1910">
            <v>0</v>
          </cell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>
            <v>0</v>
          </cell>
          <cell r="I1911">
            <v>0</v>
          </cell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>
            <v>0</v>
          </cell>
          <cell r="I1912">
            <v>0</v>
          </cell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>
            <v>0</v>
          </cell>
          <cell r="I1913">
            <v>0</v>
          </cell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>
            <v>0</v>
          </cell>
          <cell r="I1914">
            <v>0</v>
          </cell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>
            <v>0</v>
          </cell>
          <cell r="I1915">
            <v>0</v>
          </cell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>
            <v>0</v>
          </cell>
          <cell r="I1916">
            <v>0</v>
          </cell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>
            <v>0</v>
          </cell>
          <cell r="I1917">
            <v>0</v>
          </cell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>
            <v>0</v>
          </cell>
          <cell r="I1918">
            <v>0</v>
          </cell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>
            <v>0</v>
          </cell>
          <cell r="I1919">
            <v>0</v>
          </cell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>
            <v>0</v>
          </cell>
          <cell r="I1920">
            <v>0</v>
          </cell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>
            <v>0</v>
          </cell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>
            <v>0</v>
          </cell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>
            <v>0</v>
          </cell>
          <cell r="I1923">
            <v>0</v>
          </cell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>
            <v>0</v>
          </cell>
          <cell r="I1924">
            <v>0</v>
          </cell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>
            <v>0</v>
          </cell>
          <cell r="I1925">
            <v>0</v>
          </cell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>
            <v>0</v>
          </cell>
          <cell r="I1926">
            <v>0</v>
          </cell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>
            <v>0</v>
          </cell>
          <cell r="I1927">
            <v>0</v>
          </cell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>
            <v>0</v>
          </cell>
          <cell r="I1928">
            <v>0</v>
          </cell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>
            <v>0</v>
          </cell>
          <cell r="I1929">
            <v>0</v>
          </cell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>
            <v>0</v>
          </cell>
          <cell r="I1930">
            <v>0</v>
          </cell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>
            <v>0</v>
          </cell>
          <cell r="I1931">
            <v>0</v>
          </cell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>
            <v>0</v>
          </cell>
          <cell r="I1932">
            <v>0</v>
          </cell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>
            <v>0</v>
          </cell>
          <cell r="I1933">
            <v>0</v>
          </cell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>
            <v>0</v>
          </cell>
          <cell r="I1934">
            <v>0</v>
          </cell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>
            <v>0</v>
          </cell>
          <cell r="I1935">
            <v>0</v>
          </cell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>
            <v>0</v>
          </cell>
          <cell r="I1936">
            <v>0</v>
          </cell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>
            <v>0</v>
          </cell>
          <cell r="I1937">
            <v>0</v>
          </cell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>
            <v>0</v>
          </cell>
          <cell r="I1938">
            <v>0</v>
          </cell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>
            <v>0</v>
          </cell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>
            <v>0</v>
          </cell>
          <cell r="I1940">
            <v>0</v>
          </cell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>
            <v>0</v>
          </cell>
          <cell r="I1941">
            <v>0</v>
          </cell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>
            <v>0</v>
          </cell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>
            <v>0</v>
          </cell>
          <cell r="I1943">
            <v>0</v>
          </cell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>
            <v>0</v>
          </cell>
          <cell r="I1944">
            <v>0</v>
          </cell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>
            <v>0</v>
          </cell>
          <cell r="I1945">
            <v>0</v>
          </cell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>
            <v>0</v>
          </cell>
          <cell r="I1946">
            <v>0</v>
          </cell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>
            <v>0</v>
          </cell>
          <cell r="I1947">
            <v>0</v>
          </cell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>
            <v>0</v>
          </cell>
          <cell r="I1948">
            <v>0</v>
          </cell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>
            <v>0</v>
          </cell>
          <cell r="I1949">
            <v>0</v>
          </cell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>
            <v>0</v>
          </cell>
          <cell r="I1950">
            <v>0</v>
          </cell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>
            <v>0</v>
          </cell>
          <cell r="I1951">
            <v>0</v>
          </cell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>
            <v>0</v>
          </cell>
          <cell r="I1952">
            <v>0</v>
          </cell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>
            <v>0</v>
          </cell>
          <cell r="I1953">
            <v>0</v>
          </cell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>
            <v>0</v>
          </cell>
          <cell r="I1954">
            <v>0</v>
          </cell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>
            <v>0</v>
          </cell>
          <cell r="I1955">
            <v>0</v>
          </cell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>
            <v>0</v>
          </cell>
          <cell r="I1956">
            <v>0</v>
          </cell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>
            <v>0</v>
          </cell>
          <cell r="I1957">
            <v>0</v>
          </cell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>
            <v>0</v>
          </cell>
          <cell r="I1958">
            <v>0</v>
          </cell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>
            <v>0</v>
          </cell>
          <cell r="I1959">
            <v>0</v>
          </cell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>
            <v>0</v>
          </cell>
          <cell r="I1960">
            <v>0</v>
          </cell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>
            <v>0</v>
          </cell>
          <cell r="I1961">
            <v>0</v>
          </cell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>
            <v>0</v>
          </cell>
          <cell r="I1962">
            <v>0</v>
          </cell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>
            <v>0</v>
          </cell>
          <cell r="I1963">
            <v>0</v>
          </cell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>
            <v>0</v>
          </cell>
          <cell r="I1964">
            <v>0</v>
          </cell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>
            <v>0</v>
          </cell>
          <cell r="I1965">
            <v>0</v>
          </cell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>
            <v>0</v>
          </cell>
          <cell r="I1966">
            <v>0</v>
          </cell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>
            <v>0</v>
          </cell>
          <cell r="I1967">
            <v>0</v>
          </cell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>
            <v>0</v>
          </cell>
          <cell r="I1968">
            <v>0</v>
          </cell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>
            <v>0</v>
          </cell>
          <cell r="I1969">
            <v>0</v>
          </cell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>
            <v>0</v>
          </cell>
          <cell r="I1970">
            <v>0</v>
          </cell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>
            <v>0</v>
          </cell>
          <cell r="I1971">
            <v>0</v>
          </cell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>
            <v>0</v>
          </cell>
          <cell r="I1972">
            <v>0</v>
          </cell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>
            <v>0</v>
          </cell>
          <cell r="I1973">
            <v>0</v>
          </cell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>
            <v>0</v>
          </cell>
          <cell r="I1974">
            <v>0</v>
          </cell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>
            <v>0</v>
          </cell>
          <cell r="I1975">
            <v>0</v>
          </cell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>
            <v>0</v>
          </cell>
          <cell r="I1976">
            <v>0</v>
          </cell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>
            <v>0</v>
          </cell>
          <cell r="I1977">
            <v>0</v>
          </cell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>
            <v>0</v>
          </cell>
          <cell r="I1978">
            <v>0</v>
          </cell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>
            <v>0</v>
          </cell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>
            <v>0</v>
          </cell>
          <cell r="I1983">
            <v>0</v>
          </cell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>
            <v>0</v>
          </cell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>
            <v>0</v>
          </cell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>
            <v>0</v>
          </cell>
          <cell r="I1992">
            <v>0</v>
          </cell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>
            <v>0</v>
          </cell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>
            <v>0</v>
          </cell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>
            <v>0</v>
          </cell>
          <cell r="I2005">
            <v>0</v>
          </cell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>
            <v>0</v>
          </cell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>
            <v>0</v>
          </cell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>
            <v>0</v>
          </cell>
          <cell r="I2014">
            <v>0</v>
          </cell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>
            <v>0</v>
          </cell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>
            <v>0</v>
          </cell>
          <cell r="I2023">
            <v>0</v>
          </cell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>
            <v>0</v>
          </cell>
          <cell r="I2024">
            <v>0</v>
          </cell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>
            <v>0</v>
          </cell>
          <cell r="I2025">
            <v>0</v>
          </cell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>
            <v>0</v>
          </cell>
          <cell r="I2026">
            <v>0</v>
          </cell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>
            <v>0</v>
          </cell>
          <cell r="I2027">
            <v>0</v>
          </cell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>
            <v>0</v>
          </cell>
          <cell r="I2028">
            <v>0</v>
          </cell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>
            <v>0</v>
          </cell>
          <cell r="I2029">
            <v>0</v>
          </cell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>
            <v>0</v>
          </cell>
          <cell r="I2030">
            <v>0</v>
          </cell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>
            <v>0</v>
          </cell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>
            <v>0</v>
          </cell>
          <cell r="I2032">
            <v>0</v>
          </cell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>
            <v>0</v>
          </cell>
          <cell r="I2033">
            <v>0</v>
          </cell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>
            <v>0</v>
          </cell>
          <cell r="I2034">
            <v>0</v>
          </cell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>
            <v>0</v>
          </cell>
          <cell r="I2035">
            <v>0</v>
          </cell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>
            <v>0</v>
          </cell>
          <cell r="I2036">
            <v>0</v>
          </cell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>
            <v>0</v>
          </cell>
          <cell r="I2037">
            <v>0</v>
          </cell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>
            <v>0</v>
          </cell>
          <cell r="I2038">
            <v>0</v>
          </cell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>
            <v>0</v>
          </cell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>
            <v>0</v>
          </cell>
          <cell r="I2040">
            <v>0</v>
          </cell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>
            <v>0</v>
          </cell>
          <cell r="I2041">
            <v>0</v>
          </cell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>
            <v>0</v>
          </cell>
          <cell r="I2042">
            <v>0</v>
          </cell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>
            <v>0</v>
          </cell>
          <cell r="I2043">
            <v>0</v>
          </cell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>
            <v>0</v>
          </cell>
          <cell r="I2044">
            <v>0</v>
          </cell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>
            <v>0</v>
          </cell>
          <cell r="I2045">
            <v>0</v>
          </cell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>
            <v>0</v>
          </cell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>
            <v>0</v>
          </cell>
          <cell r="I2047">
            <v>0</v>
          </cell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>
            <v>0</v>
          </cell>
          <cell r="I2048">
            <v>0</v>
          </cell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>
            <v>0</v>
          </cell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>
            <v>0</v>
          </cell>
          <cell r="I2050">
            <v>0</v>
          </cell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>
            <v>0</v>
          </cell>
          <cell r="I2051">
            <v>0</v>
          </cell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>
            <v>0</v>
          </cell>
          <cell r="I2052">
            <v>0</v>
          </cell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>
            <v>0</v>
          </cell>
          <cell r="I2053">
            <v>0</v>
          </cell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>
            <v>0</v>
          </cell>
          <cell r="I2054">
            <v>0</v>
          </cell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>
            <v>0</v>
          </cell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>
            <v>0</v>
          </cell>
          <cell r="I2056">
            <v>0</v>
          </cell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>
            <v>0</v>
          </cell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>
            <v>0</v>
          </cell>
          <cell r="I2058">
            <v>0</v>
          </cell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>
            <v>0</v>
          </cell>
          <cell r="I2059">
            <v>0</v>
          </cell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>
            <v>0</v>
          </cell>
          <cell r="I2060">
            <v>0</v>
          </cell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>
            <v>0</v>
          </cell>
          <cell r="I2061">
            <v>0</v>
          </cell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>
            <v>0</v>
          </cell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>
            <v>0</v>
          </cell>
          <cell r="I2063">
            <v>0</v>
          </cell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>
            <v>0</v>
          </cell>
          <cell r="I2064">
            <v>0</v>
          </cell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>
            <v>0</v>
          </cell>
          <cell r="I2065">
            <v>0</v>
          </cell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>
            <v>0</v>
          </cell>
          <cell r="I2066">
            <v>0</v>
          </cell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>
            <v>0</v>
          </cell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>
            <v>0</v>
          </cell>
          <cell r="I2068">
            <v>0</v>
          </cell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>
            <v>0</v>
          </cell>
          <cell r="I2069">
            <v>0</v>
          </cell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>
            <v>0</v>
          </cell>
          <cell r="I2070">
            <v>0</v>
          </cell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>
            <v>0</v>
          </cell>
          <cell r="I2071">
            <v>0</v>
          </cell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>
            <v>0</v>
          </cell>
          <cell r="I2072">
            <v>0</v>
          </cell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>
            <v>0</v>
          </cell>
          <cell r="I2073">
            <v>0</v>
          </cell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>
            <v>0</v>
          </cell>
          <cell r="I2074">
            <v>0</v>
          </cell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>
            <v>0</v>
          </cell>
          <cell r="I2075">
            <v>0</v>
          </cell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>
            <v>0</v>
          </cell>
          <cell r="I2076">
            <v>0</v>
          </cell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>
            <v>0</v>
          </cell>
          <cell r="I2077">
            <v>0</v>
          </cell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>
            <v>0</v>
          </cell>
          <cell r="I2078">
            <v>0</v>
          </cell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>
            <v>0</v>
          </cell>
          <cell r="I2079">
            <v>0</v>
          </cell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>
            <v>0</v>
          </cell>
          <cell r="I2080">
            <v>0</v>
          </cell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>
            <v>0</v>
          </cell>
          <cell r="I2081">
            <v>0</v>
          </cell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>
            <v>0</v>
          </cell>
          <cell r="I2082">
            <v>0</v>
          </cell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>
            <v>0</v>
          </cell>
          <cell r="I2083">
            <v>0</v>
          </cell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>
            <v>0</v>
          </cell>
          <cell r="I2084">
            <v>0</v>
          </cell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>
            <v>0</v>
          </cell>
          <cell r="I2085">
            <v>0</v>
          </cell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>
            <v>0</v>
          </cell>
          <cell r="I2086">
            <v>0</v>
          </cell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>
            <v>0</v>
          </cell>
          <cell r="I2087">
            <v>0</v>
          </cell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>
            <v>0</v>
          </cell>
          <cell r="I2088">
            <v>0</v>
          </cell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>
            <v>0</v>
          </cell>
          <cell r="I2089">
            <v>0</v>
          </cell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>
            <v>0</v>
          </cell>
          <cell r="I2090">
            <v>0</v>
          </cell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>
            <v>0</v>
          </cell>
          <cell r="I2091">
            <v>0</v>
          </cell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>
            <v>0</v>
          </cell>
          <cell r="I2092">
            <v>0</v>
          </cell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>
            <v>0</v>
          </cell>
          <cell r="I2093">
            <v>0</v>
          </cell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>
            <v>0</v>
          </cell>
          <cell r="I2094">
            <v>0</v>
          </cell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>
            <v>0</v>
          </cell>
          <cell r="I2095">
            <v>0</v>
          </cell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>
            <v>0</v>
          </cell>
          <cell r="I2096">
            <v>0</v>
          </cell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>
            <v>0</v>
          </cell>
          <cell r="I2097">
            <v>0</v>
          </cell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>
            <v>0</v>
          </cell>
          <cell r="I2098">
            <v>0</v>
          </cell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>
            <v>0</v>
          </cell>
          <cell r="I2099">
            <v>0</v>
          </cell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>
            <v>0</v>
          </cell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>
            <v>0</v>
          </cell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>
            <v>0</v>
          </cell>
          <cell r="I2102">
            <v>0</v>
          </cell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>
            <v>0</v>
          </cell>
          <cell r="I2103">
            <v>0</v>
          </cell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>
            <v>0</v>
          </cell>
          <cell r="I2104">
            <v>0</v>
          </cell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>
            <v>0</v>
          </cell>
          <cell r="I2105">
            <v>0</v>
          </cell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>
            <v>0</v>
          </cell>
          <cell r="I2106">
            <v>0</v>
          </cell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>
            <v>0</v>
          </cell>
          <cell r="I2107">
            <v>0</v>
          </cell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>
            <v>0</v>
          </cell>
          <cell r="I2108">
            <v>0</v>
          </cell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>
            <v>0</v>
          </cell>
          <cell r="I2109">
            <v>0</v>
          </cell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>
            <v>0</v>
          </cell>
          <cell r="I2110">
            <v>0</v>
          </cell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>
            <v>0</v>
          </cell>
          <cell r="I2111">
            <v>0</v>
          </cell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>
            <v>0</v>
          </cell>
          <cell r="I2112">
            <v>0</v>
          </cell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>
            <v>0</v>
          </cell>
          <cell r="I2113">
            <v>0</v>
          </cell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>
            <v>0</v>
          </cell>
          <cell r="I2114">
            <v>0</v>
          </cell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>
            <v>0</v>
          </cell>
          <cell r="I2115">
            <v>0</v>
          </cell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>
            <v>0</v>
          </cell>
          <cell r="I2116">
            <v>0</v>
          </cell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>
            <v>0</v>
          </cell>
          <cell r="I2117">
            <v>0</v>
          </cell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>
            <v>0</v>
          </cell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>
            <v>0</v>
          </cell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>
            <v>0</v>
          </cell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>
            <v>0</v>
          </cell>
          <cell r="I2121">
            <v>0</v>
          </cell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>
            <v>0</v>
          </cell>
          <cell r="I2122">
            <v>0</v>
          </cell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>
            <v>0</v>
          </cell>
          <cell r="I2123">
            <v>0</v>
          </cell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>
            <v>0</v>
          </cell>
          <cell r="I2124">
            <v>0</v>
          </cell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>
            <v>0</v>
          </cell>
          <cell r="I2125">
            <v>0</v>
          </cell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>
            <v>0</v>
          </cell>
          <cell r="I2126">
            <v>0</v>
          </cell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>
            <v>0</v>
          </cell>
          <cell r="I2127">
            <v>0</v>
          </cell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>
            <v>0</v>
          </cell>
          <cell r="I2128">
            <v>0</v>
          </cell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>
            <v>0</v>
          </cell>
          <cell r="I2129">
            <v>0</v>
          </cell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>
            <v>0</v>
          </cell>
          <cell r="I2130">
            <v>0</v>
          </cell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>
            <v>0</v>
          </cell>
          <cell r="I2131">
            <v>0</v>
          </cell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>
            <v>0</v>
          </cell>
          <cell r="I2132">
            <v>0</v>
          </cell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>
            <v>0</v>
          </cell>
          <cell r="I2133">
            <v>0</v>
          </cell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>
            <v>0</v>
          </cell>
          <cell r="I2134">
            <v>0</v>
          </cell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>
            <v>0</v>
          </cell>
          <cell r="I2135">
            <v>0</v>
          </cell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>
            <v>0</v>
          </cell>
          <cell r="I2136">
            <v>0</v>
          </cell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>
            <v>0</v>
          </cell>
          <cell r="I2137">
            <v>0</v>
          </cell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>
            <v>0</v>
          </cell>
          <cell r="I2138">
            <v>0</v>
          </cell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>
            <v>0</v>
          </cell>
          <cell r="I2139">
            <v>0</v>
          </cell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>
            <v>0</v>
          </cell>
          <cell r="I2140">
            <v>0</v>
          </cell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>
            <v>0</v>
          </cell>
          <cell r="I2141">
            <v>0</v>
          </cell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>
            <v>0</v>
          </cell>
          <cell r="I2142">
            <v>0</v>
          </cell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>
            <v>0</v>
          </cell>
          <cell r="I2143">
            <v>0</v>
          </cell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>
            <v>0</v>
          </cell>
          <cell r="I2144">
            <v>0</v>
          </cell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>
            <v>0</v>
          </cell>
          <cell r="I2145">
            <v>0</v>
          </cell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>
            <v>0</v>
          </cell>
          <cell r="I2146">
            <v>0</v>
          </cell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>
            <v>0</v>
          </cell>
          <cell r="I2147">
            <v>0</v>
          </cell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>
            <v>0</v>
          </cell>
          <cell r="I2148">
            <v>0</v>
          </cell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>
            <v>0</v>
          </cell>
          <cell r="I2149">
            <v>0</v>
          </cell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>
            <v>0</v>
          </cell>
          <cell r="I2150">
            <v>0</v>
          </cell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>
            <v>0</v>
          </cell>
          <cell r="I2151">
            <v>0</v>
          </cell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>
            <v>0</v>
          </cell>
          <cell r="I2152">
            <v>0</v>
          </cell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>
            <v>0</v>
          </cell>
          <cell r="I2153">
            <v>0</v>
          </cell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>
            <v>0</v>
          </cell>
          <cell r="I2154">
            <v>0</v>
          </cell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>
            <v>0</v>
          </cell>
          <cell r="I2155">
            <v>0</v>
          </cell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>
            <v>0</v>
          </cell>
          <cell r="I2156">
            <v>0</v>
          </cell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>
            <v>0</v>
          </cell>
          <cell r="I2157">
            <v>0</v>
          </cell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>
            <v>0</v>
          </cell>
          <cell r="I2158">
            <v>0</v>
          </cell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>
            <v>0</v>
          </cell>
          <cell r="I2159">
            <v>0</v>
          </cell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>
            <v>0</v>
          </cell>
          <cell r="I2160">
            <v>0</v>
          </cell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>
            <v>0</v>
          </cell>
          <cell r="I2161">
            <v>0</v>
          </cell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>
            <v>0</v>
          </cell>
          <cell r="I2162">
            <v>0</v>
          </cell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>
            <v>0</v>
          </cell>
          <cell r="I2163">
            <v>0</v>
          </cell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>
            <v>0</v>
          </cell>
          <cell r="I2164">
            <v>0</v>
          </cell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>
            <v>0</v>
          </cell>
          <cell r="I2165">
            <v>0</v>
          </cell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>
            <v>0</v>
          </cell>
          <cell r="I2166">
            <v>0</v>
          </cell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>
            <v>0</v>
          </cell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>
            <v>0</v>
          </cell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>
            <v>0</v>
          </cell>
          <cell r="I2169">
            <v>0</v>
          </cell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>
            <v>0</v>
          </cell>
          <cell r="I2170">
            <v>0</v>
          </cell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>
            <v>0</v>
          </cell>
          <cell r="I2171">
            <v>0</v>
          </cell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>
            <v>0</v>
          </cell>
          <cell r="I2172">
            <v>0</v>
          </cell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>
            <v>0</v>
          </cell>
          <cell r="I2173">
            <v>0</v>
          </cell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>
            <v>0</v>
          </cell>
          <cell r="I2174">
            <v>0</v>
          </cell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>
            <v>0</v>
          </cell>
          <cell r="I2175">
            <v>0</v>
          </cell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>
            <v>0</v>
          </cell>
          <cell r="I2176">
            <v>0</v>
          </cell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>
            <v>0</v>
          </cell>
          <cell r="I2177">
            <v>0</v>
          </cell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>
            <v>0</v>
          </cell>
          <cell r="I2178">
            <v>0</v>
          </cell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>
            <v>0</v>
          </cell>
          <cell r="I2179">
            <v>0</v>
          </cell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>
            <v>0</v>
          </cell>
          <cell r="I2180">
            <v>0</v>
          </cell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>
            <v>0</v>
          </cell>
          <cell r="I2181">
            <v>0</v>
          </cell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>
            <v>0</v>
          </cell>
          <cell r="I2182">
            <v>0</v>
          </cell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>
            <v>0</v>
          </cell>
          <cell r="I2183">
            <v>0</v>
          </cell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>
            <v>0</v>
          </cell>
          <cell r="I2184">
            <v>0</v>
          </cell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>
            <v>0</v>
          </cell>
          <cell r="I2185">
            <v>0</v>
          </cell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>
            <v>0</v>
          </cell>
          <cell r="I2186">
            <v>0</v>
          </cell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>
            <v>0</v>
          </cell>
          <cell r="I2187">
            <v>0</v>
          </cell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>
            <v>0</v>
          </cell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>
            <v>0</v>
          </cell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>
            <v>0</v>
          </cell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>
            <v>0</v>
          </cell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>
            <v>0</v>
          </cell>
          <cell r="I2192">
            <v>0</v>
          </cell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>
            <v>0</v>
          </cell>
          <cell r="I2193">
            <v>0</v>
          </cell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>
            <v>0</v>
          </cell>
          <cell r="I2194">
            <v>0</v>
          </cell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>
            <v>0</v>
          </cell>
          <cell r="I2195">
            <v>0</v>
          </cell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>
            <v>0</v>
          </cell>
          <cell r="I2196">
            <v>0</v>
          </cell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>
            <v>0</v>
          </cell>
          <cell r="I2197">
            <v>0</v>
          </cell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>
            <v>0</v>
          </cell>
          <cell r="I2198">
            <v>0</v>
          </cell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>
            <v>0</v>
          </cell>
          <cell r="I2199">
            <v>0</v>
          </cell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>
            <v>0</v>
          </cell>
          <cell r="I2200">
            <v>0</v>
          </cell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>
            <v>0</v>
          </cell>
          <cell r="I2201">
            <v>0</v>
          </cell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>
            <v>0</v>
          </cell>
          <cell r="I2202">
            <v>0</v>
          </cell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>
            <v>0</v>
          </cell>
          <cell r="I2203">
            <v>0</v>
          </cell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>
            <v>0</v>
          </cell>
          <cell r="I2204">
            <v>0</v>
          </cell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>
            <v>0</v>
          </cell>
          <cell r="I2205">
            <v>0</v>
          </cell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>
            <v>0</v>
          </cell>
          <cell r="I2206">
            <v>0</v>
          </cell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>
            <v>0</v>
          </cell>
          <cell r="I2207">
            <v>0</v>
          </cell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>
            <v>0</v>
          </cell>
          <cell r="I2208">
            <v>0</v>
          </cell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>
            <v>0</v>
          </cell>
          <cell r="I2209">
            <v>0</v>
          </cell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>
            <v>0</v>
          </cell>
          <cell r="I2210">
            <v>0</v>
          </cell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>
            <v>0</v>
          </cell>
          <cell r="I2211">
            <v>0</v>
          </cell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>
            <v>0</v>
          </cell>
          <cell r="I2212">
            <v>0</v>
          </cell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>
            <v>0</v>
          </cell>
          <cell r="I2213">
            <v>0</v>
          </cell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>
            <v>0</v>
          </cell>
          <cell r="I2214">
            <v>0</v>
          </cell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>
            <v>0</v>
          </cell>
          <cell r="I2215">
            <v>0</v>
          </cell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>
            <v>0</v>
          </cell>
          <cell r="I2216">
            <v>0</v>
          </cell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>
            <v>0</v>
          </cell>
          <cell r="I2217">
            <v>0</v>
          </cell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>
            <v>0</v>
          </cell>
          <cell r="I2218">
            <v>0</v>
          </cell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>
            <v>0</v>
          </cell>
          <cell r="I2219">
            <v>0</v>
          </cell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>
            <v>0</v>
          </cell>
          <cell r="I2220">
            <v>0</v>
          </cell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>
            <v>0</v>
          </cell>
          <cell r="I2221">
            <v>0</v>
          </cell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>
            <v>0</v>
          </cell>
          <cell r="I2222">
            <v>0</v>
          </cell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>
            <v>0</v>
          </cell>
          <cell r="I2223">
            <v>0</v>
          </cell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>
            <v>0</v>
          </cell>
          <cell r="I2224">
            <v>0</v>
          </cell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>
            <v>0</v>
          </cell>
          <cell r="I2225">
            <v>0</v>
          </cell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>
            <v>0</v>
          </cell>
          <cell r="I2226">
            <v>0</v>
          </cell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>
            <v>0</v>
          </cell>
          <cell r="I2227">
            <v>0</v>
          </cell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>
            <v>0</v>
          </cell>
          <cell r="I2228">
            <v>0</v>
          </cell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>
            <v>0</v>
          </cell>
          <cell r="I2229">
            <v>0</v>
          </cell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>
            <v>0</v>
          </cell>
          <cell r="I2230">
            <v>0</v>
          </cell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>
            <v>0</v>
          </cell>
          <cell r="I2231">
            <v>0</v>
          </cell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>
            <v>0</v>
          </cell>
          <cell r="I2232">
            <v>0</v>
          </cell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>
            <v>0</v>
          </cell>
          <cell r="I2233">
            <v>0</v>
          </cell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>
            <v>0</v>
          </cell>
          <cell r="I2234">
            <v>0</v>
          </cell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>
            <v>0</v>
          </cell>
          <cell r="I2235">
            <v>0</v>
          </cell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>
            <v>0</v>
          </cell>
          <cell r="I2236">
            <v>0</v>
          </cell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>
            <v>0</v>
          </cell>
          <cell r="I2237">
            <v>0</v>
          </cell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>
            <v>0</v>
          </cell>
          <cell r="I2238">
            <v>0</v>
          </cell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>
            <v>0</v>
          </cell>
          <cell r="I2239">
            <v>0</v>
          </cell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>
            <v>0</v>
          </cell>
          <cell r="I2240">
            <v>0</v>
          </cell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>
            <v>0</v>
          </cell>
          <cell r="I2241">
            <v>0</v>
          </cell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>
            <v>0</v>
          </cell>
          <cell r="I2242">
            <v>0</v>
          </cell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>
            <v>0</v>
          </cell>
          <cell r="I2243">
            <v>0</v>
          </cell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>
            <v>0</v>
          </cell>
          <cell r="I2244">
            <v>0</v>
          </cell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>
            <v>0</v>
          </cell>
          <cell r="I2245">
            <v>0</v>
          </cell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>
            <v>0</v>
          </cell>
          <cell r="I2246">
            <v>0</v>
          </cell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>
            <v>0</v>
          </cell>
          <cell r="I2247">
            <v>0</v>
          </cell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>
            <v>0</v>
          </cell>
          <cell r="I2248">
            <v>0</v>
          </cell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>
            <v>0</v>
          </cell>
          <cell r="I2249">
            <v>0</v>
          </cell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>
            <v>0</v>
          </cell>
          <cell r="I2250">
            <v>0</v>
          </cell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>
            <v>0</v>
          </cell>
          <cell r="I2251">
            <v>0</v>
          </cell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>
            <v>0</v>
          </cell>
          <cell r="I2252">
            <v>0</v>
          </cell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>
            <v>0</v>
          </cell>
          <cell r="I2253">
            <v>0</v>
          </cell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>
            <v>0</v>
          </cell>
          <cell r="I2254">
            <v>0</v>
          </cell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>
            <v>0</v>
          </cell>
          <cell r="I2255">
            <v>0</v>
          </cell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>
            <v>0</v>
          </cell>
          <cell r="I2256">
            <v>0</v>
          </cell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>
            <v>0</v>
          </cell>
          <cell r="I2257">
            <v>0</v>
          </cell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>
            <v>0</v>
          </cell>
          <cell r="I2258">
            <v>0</v>
          </cell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>
            <v>0</v>
          </cell>
          <cell r="I2259">
            <v>0</v>
          </cell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>
            <v>0</v>
          </cell>
          <cell r="I2260">
            <v>0</v>
          </cell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>
            <v>0</v>
          </cell>
          <cell r="I2261">
            <v>0</v>
          </cell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>
            <v>0</v>
          </cell>
          <cell r="I2262">
            <v>0</v>
          </cell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>
            <v>0</v>
          </cell>
          <cell r="I2263">
            <v>0</v>
          </cell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>
            <v>0</v>
          </cell>
          <cell r="I2264">
            <v>0</v>
          </cell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>
            <v>0</v>
          </cell>
          <cell r="I2265">
            <v>0</v>
          </cell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>
            <v>0</v>
          </cell>
          <cell r="I2266">
            <v>0</v>
          </cell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>
            <v>0</v>
          </cell>
          <cell r="I2267">
            <v>0</v>
          </cell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>
            <v>0</v>
          </cell>
          <cell r="I2268">
            <v>0</v>
          </cell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>
            <v>0</v>
          </cell>
          <cell r="I2269">
            <v>0</v>
          </cell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>
            <v>0</v>
          </cell>
          <cell r="I2270">
            <v>0</v>
          </cell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>
            <v>0</v>
          </cell>
          <cell r="I2271">
            <v>0</v>
          </cell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>
            <v>0</v>
          </cell>
          <cell r="I2272">
            <v>0</v>
          </cell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>
            <v>0</v>
          </cell>
          <cell r="I2273">
            <v>0</v>
          </cell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>
            <v>0</v>
          </cell>
          <cell r="I2274">
            <v>0</v>
          </cell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>
            <v>0</v>
          </cell>
          <cell r="I2275">
            <v>0</v>
          </cell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>
            <v>0</v>
          </cell>
          <cell r="I2276">
            <v>0</v>
          </cell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>
            <v>0</v>
          </cell>
          <cell r="I2277">
            <v>0</v>
          </cell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>
            <v>0</v>
          </cell>
          <cell r="I2278">
            <v>0</v>
          </cell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>
            <v>0</v>
          </cell>
          <cell r="I2279">
            <v>0</v>
          </cell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>
            <v>0</v>
          </cell>
          <cell r="I2280">
            <v>0</v>
          </cell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>
            <v>0</v>
          </cell>
          <cell r="I2281">
            <v>0</v>
          </cell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>
            <v>0</v>
          </cell>
          <cell r="I2282">
            <v>0</v>
          </cell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>
            <v>0</v>
          </cell>
          <cell r="I2283">
            <v>0</v>
          </cell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>
            <v>0</v>
          </cell>
          <cell r="I2284">
            <v>0</v>
          </cell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>
            <v>0</v>
          </cell>
          <cell r="I2285">
            <v>0</v>
          </cell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>
            <v>0</v>
          </cell>
          <cell r="I2286">
            <v>0</v>
          </cell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>
            <v>0</v>
          </cell>
          <cell r="I2287">
            <v>0</v>
          </cell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>
            <v>0</v>
          </cell>
          <cell r="I2288">
            <v>0</v>
          </cell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>
            <v>0</v>
          </cell>
          <cell r="I2289">
            <v>0</v>
          </cell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>
            <v>0</v>
          </cell>
          <cell r="I2290">
            <v>0</v>
          </cell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>
            <v>0</v>
          </cell>
          <cell r="I2291">
            <v>0</v>
          </cell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>
            <v>0</v>
          </cell>
          <cell r="I2292">
            <v>0</v>
          </cell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>
            <v>0</v>
          </cell>
          <cell r="I2293">
            <v>0</v>
          </cell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>
            <v>0</v>
          </cell>
          <cell r="I2294">
            <v>0</v>
          </cell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>
            <v>0</v>
          </cell>
          <cell r="I2295">
            <v>0</v>
          </cell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>
            <v>0</v>
          </cell>
          <cell r="I2296">
            <v>0</v>
          </cell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>
            <v>0</v>
          </cell>
          <cell r="I2297">
            <v>0</v>
          </cell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>
            <v>0</v>
          </cell>
          <cell r="I2298">
            <v>0</v>
          </cell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>
            <v>0</v>
          </cell>
          <cell r="I2299">
            <v>0</v>
          </cell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>
            <v>0</v>
          </cell>
          <cell r="I2300">
            <v>0</v>
          </cell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>
            <v>0</v>
          </cell>
          <cell r="I2301">
            <v>0</v>
          </cell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>
            <v>0</v>
          </cell>
          <cell r="I2302">
            <v>0</v>
          </cell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>
            <v>0</v>
          </cell>
          <cell r="I2303">
            <v>0</v>
          </cell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>
            <v>0</v>
          </cell>
          <cell r="I2304">
            <v>0</v>
          </cell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>
            <v>0</v>
          </cell>
          <cell r="I2305">
            <v>0</v>
          </cell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>
            <v>0</v>
          </cell>
          <cell r="I2306">
            <v>0</v>
          </cell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>
            <v>0</v>
          </cell>
          <cell r="I2307">
            <v>0</v>
          </cell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>
            <v>0</v>
          </cell>
          <cell r="I2308">
            <v>0</v>
          </cell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>
            <v>0</v>
          </cell>
          <cell r="I2309">
            <v>0</v>
          </cell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>
            <v>0</v>
          </cell>
          <cell r="I2310">
            <v>0</v>
          </cell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>
            <v>0</v>
          </cell>
          <cell r="I2311">
            <v>0</v>
          </cell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>
            <v>0</v>
          </cell>
          <cell r="I2312">
            <v>0</v>
          </cell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>
            <v>0</v>
          </cell>
          <cell r="I2313">
            <v>0</v>
          </cell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>
            <v>0</v>
          </cell>
          <cell r="I2314">
            <v>0</v>
          </cell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>
            <v>0</v>
          </cell>
          <cell r="I2315">
            <v>0</v>
          </cell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>
            <v>0</v>
          </cell>
          <cell r="I2316">
            <v>0</v>
          </cell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>
            <v>0</v>
          </cell>
          <cell r="I2317">
            <v>0</v>
          </cell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>
            <v>0</v>
          </cell>
          <cell r="I2318">
            <v>0</v>
          </cell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>
            <v>0</v>
          </cell>
          <cell r="I2319">
            <v>0</v>
          </cell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>
            <v>0</v>
          </cell>
          <cell r="I2320">
            <v>0</v>
          </cell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>
            <v>0</v>
          </cell>
          <cell r="I2321">
            <v>0</v>
          </cell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>
            <v>0</v>
          </cell>
          <cell r="I2322">
            <v>0</v>
          </cell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>
            <v>0</v>
          </cell>
          <cell r="I2323">
            <v>0</v>
          </cell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>
            <v>0</v>
          </cell>
          <cell r="I2324">
            <v>0</v>
          </cell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>
            <v>0</v>
          </cell>
          <cell r="I2325">
            <v>0</v>
          </cell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>
            <v>0</v>
          </cell>
          <cell r="I2326">
            <v>0</v>
          </cell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>
            <v>0</v>
          </cell>
          <cell r="I2327">
            <v>0</v>
          </cell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>
            <v>0</v>
          </cell>
          <cell r="I2328">
            <v>0</v>
          </cell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>
            <v>0</v>
          </cell>
          <cell r="I2329">
            <v>0</v>
          </cell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>
            <v>0</v>
          </cell>
          <cell r="I2330">
            <v>0</v>
          </cell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>
            <v>0</v>
          </cell>
          <cell r="I2331">
            <v>0</v>
          </cell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>
            <v>0</v>
          </cell>
          <cell r="I2332">
            <v>0</v>
          </cell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>
            <v>0</v>
          </cell>
          <cell r="I2333">
            <v>0</v>
          </cell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>
            <v>0</v>
          </cell>
          <cell r="I2334">
            <v>0</v>
          </cell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>
            <v>0</v>
          </cell>
          <cell r="I2335">
            <v>0</v>
          </cell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>
            <v>0</v>
          </cell>
          <cell r="I2336">
            <v>0</v>
          </cell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>
            <v>0</v>
          </cell>
          <cell r="I2337">
            <v>0</v>
          </cell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>
            <v>0</v>
          </cell>
          <cell r="I2338">
            <v>0</v>
          </cell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>
            <v>0</v>
          </cell>
          <cell r="I2339">
            <v>0</v>
          </cell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>
            <v>0</v>
          </cell>
          <cell r="I2340">
            <v>0</v>
          </cell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>
            <v>0</v>
          </cell>
          <cell r="I2341">
            <v>0</v>
          </cell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>
            <v>0</v>
          </cell>
          <cell r="I2342">
            <v>0</v>
          </cell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>
            <v>0</v>
          </cell>
          <cell r="I2343">
            <v>0</v>
          </cell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>
            <v>0</v>
          </cell>
          <cell r="I2344">
            <v>0</v>
          </cell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>
            <v>0</v>
          </cell>
          <cell r="I2345">
            <v>0</v>
          </cell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>
            <v>0</v>
          </cell>
          <cell r="I2346">
            <v>0</v>
          </cell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>
            <v>0</v>
          </cell>
          <cell r="I2347">
            <v>0</v>
          </cell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>
            <v>0</v>
          </cell>
          <cell r="I2348">
            <v>0</v>
          </cell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>
            <v>0</v>
          </cell>
          <cell r="I2349">
            <v>0</v>
          </cell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>
            <v>0</v>
          </cell>
          <cell r="I2350">
            <v>0</v>
          </cell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>
            <v>0</v>
          </cell>
          <cell r="I2351">
            <v>0</v>
          </cell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>
            <v>0</v>
          </cell>
          <cell r="I2352">
            <v>0</v>
          </cell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>
            <v>0</v>
          </cell>
          <cell r="I2353">
            <v>0</v>
          </cell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>
            <v>0</v>
          </cell>
          <cell r="I2354">
            <v>0</v>
          </cell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>
            <v>0</v>
          </cell>
          <cell r="I2355">
            <v>0</v>
          </cell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>
            <v>0</v>
          </cell>
          <cell r="I2356">
            <v>0</v>
          </cell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>
            <v>0</v>
          </cell>
          <cell r="I2357">
            <v>0</v>
          </cell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>
            <v>0</v>
          </cell>
          <cell r="I2358">
            <v>0</v>
          </cell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>
            <v>0</v>
          </cell>
          <cell r="I2359">
            <v>0</v>
          </cell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>
            <v>0</v>
          </cell>
          <cell r="I2360">
            <v>0</v>
          </cell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>
            <v>0</v>
          </cell>
          <cell r="I2361">
            <v>0</v>
          </cell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>
            <v>0</v>
          </cell>
          <cell r="I2362">
            <v>0</v>
          </cell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>
            <v>0</v>
          </cell>
          <cell r="I2363">
            <v>0</v>
          </cell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>
            <v>0</v>
          </cell>
          <cell r="I2364">
            <v>0</v>
          </cell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>
            <v>0</v>
          </cell>
          <cell r="I2365">
            <v>0</v>
          </cell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>
            <v>0</v>
          </cell>
          <cell r="I2366">
            <v>0</v>
          </cell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>
            <v>0</v>
          </cell>
          <cell r="I2367">
            <v>0</v>
          </cell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>
            <v>0</v>
          </cell>
          <cell r="I2368">
            <v>0</v>
          </cell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>
            <v>0</v>
          </cell>
          <cell r="I2369">
            <v>0</v>
          </cell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>
            <v>0</v>
          </cell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>
            <v>0</v>
          </cell>
          <cell r="I2371">
            <v>0</v>
          </cell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>
            <v>0</v>
          </cell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>
            <v>0</v>
          </cell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>
            <v>0</v>
          </cell>
          <cell r="I2374">
            <v>0</v>
          </cell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>
            <v>0</v>
          </cell>
          <cell r="I2375">
            <v>0</v>
          </cell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>
            <v>0</v>
          </cell>
          <cell r="I2376">
            <v>0</v>
          </cell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>
            <v>0</v>
          </cell>
          <cell r="I2377">
            <v>0</v>
          </cell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>
            <v>0</v>
          </cell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>
            <v>0</v>
          </cell>
          <cell r="I2379">
            <v>0</v>
          </cell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>
            <v>0</v>
          </cell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>
            <v>0</v>
          </cell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>
            <v>0</v>
          </cell>
          <cell r="I2382">
            <v>0</v>
          </cell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>
            <v>0</v>
          </cell>
          <cell r="I2383">
            <v>0</v>
          </cell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>
            <v>0</v>
          </cell>
          <cell r="I2384">
            <v>0</v>
          </cell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>
            <v>0</v>
          </cell>
          <cell r="I2385">
            <v>0</v>
          </cell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>
            <v>0</v>
          </cell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>
            <v>0</v>
          </cell>
          <cell r="I2387">
            <v>0</v>
          </cell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>
            <v>0</v>
          </cell>
          <cell r="I2388">
            <v>0</v>
          </cell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>
            <v>0</v>
          </cell>
          <cell r="I2389">
            <v>0</v>
          </cell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>
            <v>0</v>
          </cell>
          <cell r="I2390">
            <v>0</v>
          </cell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>
            <v>0</v>
          </cell>
          <cell r="I2391">
            <v>0</v>
          </cell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>
            <v>0</v>
          </cell>
          <cell r="I2392">
            <v>0</v>
          </cell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>
            <v>0</v>
          </cell>
          <cell r="I2393">
            <v>0</v>
          </cell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>
            <v>0</v>
          </cell>
          <cell r="I2394">
            <v>0</v>
          </cell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>
            <v>0</v>
          </cell>
          <cell r="I2395">
            <v>0</v>
          </cell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>
            <v>0</v>
          </cell>
          <cell r="I2396">
            <v>0</v>
          </cell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>
            <v>0</v>
          </cell>
          <cell r="I2397">
            <v>0</v>
          </cell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>
            <v>0</v>
          </cell>
          <cell r="I2398">
            <v>0</v>
          </cell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>
            <v>0</v>
          </cell>
          <cell r="I2399">
            <v>0</v>
          </cell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>
            <v>0</v>
          </cell>
          <cell r="I2400">
            <v>0</v>
          </cell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>
            <v>0</v>
          </cell>
          <cell r="I2401">
            <v>0</v>
          </cell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>
            <v>0</v>
          </cell>
          <cell r="I2402">
            <v>0</v>
          </cell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>
            <v>0</v>
          </cell>
          <cell r="I2403">
            <v>0</v>
          </cell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>
            <v>0</v>
          </cell>
          <cell r="I2404">
            <v>0</v>
          </cell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>
            <v>0</v>
          </cell>
          <cell r="I2405">
            <v>0</v>
          </cell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>
            <v>0</v>
          </cell>
          <cell r="I2406">
            <v>0</v>
          </cell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>
            <v>0</v>
          </cell>
          <cell r="I2407">
            <v>0</v>
          </cell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>
            <v>0</v>
          </cell>
          <cell r="I2408">
            <v>0</v>
          </cell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>
            <v>0</v>
          </cell>
          <cell r="I2409">
            <v>0</v>
          </cell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>
            <v>0</v>
          </cell>
          <cell r="I2410">
            <v>0</v>
          </cell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>
            <v>0</v>
          </cell>
          <cell r="I2411">
            <v>0</v>
          </cell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>
            <v>0</v>
          </cell>
          <cell r="I2412">
            <v>0</v>
          </cell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>
            <v>0</v>
          </cell>
          <cell r="I2413">
            <v>0</v>
          </cell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>
            <v>0</v>
          </cell>
          <cell r="I2414">
            <v>0</v>
          </cell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>
            <v>0</v>
          </cell>
          <cell r="I2415">
            <v>0</v>
          </cell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>
            <v>0</v>
          </cell>
          <cell r="I2416">
            <v>0</v>
          </cell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>
            <v>0</v>
          </cell>
          <cell r="I2417">
            <v>0</v>
          </cell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>
            <v>0</v>
          </cell>
          <cell r="I2418">
            <v>0</v>
          </cell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>
            <v>0</v>
          </cell>
          <cell r="I2419">
            <v>0</v>
          </cell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>
            <v>0</v>
          </cell>
          <cell r="I2420">
            <v>0</v>
          </cell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>
            <v>0</v>
          </cell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>
            <v>0</v>
          </cell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>
            <v>0</v>
          </cell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>
            <v>0</v>
          </cell>
          <cell r="I2425">
            <v>0</v>
          </cell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>
            <v>0</v>
          </cell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>
            <v>0</v>
          </cell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>
            <v>0</v>
          </cell>
          <cell r="I2429">
            <v>0</v>
          </cell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>
            <v>0</v>
          </cell>
          <cell r="I2430">
            <v>0</v>
          </cell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>
            <v>0</v>
          </cell>
          <cell r="I2431">
            <v>0</v>
          </cell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>
            <v>0</v>
          </cell>
          <cell r="I2432">
            <v>0</v>
          </cell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>
            <v>0</v>
          </cell>
          <cell r="I2433">
            <v>0</v>
          </cell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>
            <v>0</v>
          </cell>
          <cell r="I2434">
            <v>0</v>
          </cell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>
            <v>0</v>
          </cell>
          <cell r="I2435">
            <v>0</v>
          </cell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>
            <v>0</v>
          </cell>
          <cell r="I2436">
            <v>0</v>
          </cell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>
            <v>0</v>
          </cell>
          <cell r="I2437">
            <v>0</v>
          </cell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>
            <v>0</v>
          </cell>
          <cell r="I2438">
            <v>0</v>
          </cell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>
            <v>0</v>
          </cell>
          <cell r="I2439">
            <v>0</v>
          </cell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>
            <v>0</v>
          </cell>
          <cell r="I2440">
            <v>0</v>
          </cell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>
            <v>0</v>
          </cell>
          <cell r="I2441">
            <v>0</v>
          </cell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>
            <v>0</v>
          </cell>
          <cell r="I2442">
            <v>0</v>
          </cell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>
            <v>0</v>
          </cell>
          <cell r="I2443">
            <v>0</v>
          </cell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>
            <v>0</v>
          </cell>
          <cell r="I2444">
            <v>0</v>
          </cell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>
            <v>0</v>
          </cell>
          <cell r="I2445">
            <v>0</v>
          </cell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>
            <v>0</v>
          </cell>
          <cell r="I2446">
            <v>0</v>
          </cell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>
            <v>0</v>
          </cell>
          <cell r="I2447">
            <v>0</v>
          </cell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>
            <v>0</v>
          </cell>
          <cell r="I2448">
            <v>0</v>
          </cell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>
            <v>0</v>
          </cell>
          <cell r="I2449">
            <v>0</v>
          </cell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>
            <v>0</v>
          </cell>
          <cell r="I2450">
            <v>0</v>
          </cell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>
            <v>0</v>
          </cell>
          <cell r="I2451">
            <v>0</v>
          </cell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>
            <v>0</v>
          </cell>
          <cell r="I2452">
            <v>0</v>
          </cell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>
            <v>0</v>
          </cell>
          <cell r="I2453">
            <v>0</v>
          </cell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>
            <v>0</v>
          </cell>
          <cell r="I2454">
            <v>0</v>
          </cell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>
            <v>0</v>
          </cell>
          <cell r="I2455">
            <v>0</v>
          </cell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>
            <v>0</v>
          </cell>
          <cell r="I2456">
            <v>0</v>
          </cell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>
            <v>0</v>
          </cell>
          <cell r="I2457">
            <v>0</v>
          </cell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>
            <v>0</v>
          </cell>
          <cell r="I2458">
            <v>0</v>
          </cell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>
            <v>0</v>
          </cell>
          <cell r="I2459">
            <v>0</v>
          </cell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>
            <v>0</v>
          </cell>
          <cell r="I2460">
            <v>0</v>
          </cell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>
            <v>0</v>
          </cell>
          <cell r="I2461">
            <v>0</v>
          </cell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>
            <v>0</v>
          </cell>
          <cell r="I2462">
            <v>0</v>
          </cell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>
            <v>0</v>
          </cell>
          <cell r="I2463">
            <v>0</v>
          </cell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>
            <v>0</v>
          </cell>
          <cell r="I2464">
            <v>0</v>
          </cell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>
            <v>0</v>
          </cell>
          <cell r="I2465">
            <v>0</v>
          </cell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>
            <v>0</v>
          </cell>
          <cell r="I2466">
            <v>0</v>
          </cell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>
            <v>0</v>
          </cell>
          <cell r="I2467">
            <v>0</v>
          </cell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>
            <v>0</v>
          </cell>
          <cell r="I2468">
            <v>0</v>
          </cell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>
            <v>0</v>
          </cell>
          <cell r="I2469">
            <v>0</v>
          </cell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>
            <v>0</v>
          </cell>
          <cell r="I2470">
            <v>0</v>
          </cell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>
            <v>0</v>
          </cell>
          <cell r="I2471">
            <v>0</v>
          </cell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>
            <v>0</v>
          </cell>
          <cell r="I2472">
            <v>0</v>
          </cell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>
            <v>0</v>
          </cell>
          <cell r="I2473">
            <v>0</v>
          </cell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>
            <v>0</v>
          </cell>
          <cell r="I2474">
            <v>0</v>
          </cell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>
            <v>0</v>
          </cell>
          <cell r="I2475">
            <v>0</v>
          </cell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>
            <v>0</v>
          </cell>
          <cell r="I2476">
            <v>0</v>
          </cell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>
            <v>0</v>
          </cell>
          <cell r="I2477">
            <v>0</v>
          </cell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>
            <v>0</v>
          </cell>
          <cell r="I2478">
            <v>0</v>
          </cell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>
            <v>0</v>
          </cell>
          <cell r="I2479">
            <v>0</v>
          </cell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>
            <v>0</v>
          </cell>
          <cell r="I2480">
            <v>0</v>
          </cell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>
            <v>0</v>
          </cell>
          <cell r="I2481">
            <v>0</v>
          </cell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>
            <v>0</v>
          </cell>
          <cell r="I2482">
            <v>0</v>
          </cell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>
            <v>0</v>
          </cell>
          <cell r="I2483">
            <v>0</v>
          </cell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>
            <v>0</v>
          </cell>
          <cell r="I2484">
            <v>0</v>
          </cell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>
            <v>0</v>
          </cell>
          <cell r="I2485">
            <v>0</v>
          </cell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>
            <v>0</v>
          </cell>
          <cell r="I2486">
            <v>0</v>
          </cell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>
            <v>0</v>
          </cell>
          <cell r="I2487">
            <v>0</v>
          </cell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>
            <v>0</v>
          </cell>
          <cell r="I2488">
            <v>0</v>
          </cell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>
            <v>0</v>
          </cell>
          <cell r="I2489">
            <v>0</v>
          </cell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>
            <v>0</v>
          </cell>
          <cell r="I2490">
            <v>0</v>
          </cell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>
            <v>0</v>
          </cell>
          <cell r="I2491">
            <v>0</v>
          </cell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>
            <v>0</v>
          </cell>
          <cell r="I2492">
            <v>0</v>
          </cell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>
            <v>0</v>
          </cell>
          <cell r="I2493">
            <v>0</v>
          </cell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>
            <v>0</v>
          </cell>
          <cell r="I2494">
            <v>0</v>
          </cell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>
            <v>0</v>
          </cell>
          <cell r="I2495">
            <v>0</v>
          </cell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>
            <v>0</v>
          </cell>
          <cell r="I2496">
            <v>0</v>
          </cell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>
            <v>0</v>
          </cell>
          <cell r="I2497">
            <v>0</v>
          </cell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>
            <v>0</v>
          </cell>
          <cell r="I2498">
            <v>0</v>
          </cell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>
            <v>0</v>
          </cell>
          <cell r="I2499">
            <v>0</v>
          </cell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>
            <v>0</v>
          </cell>
          <cell r="I2500">
            <v>0</v>
          </cell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>
            <v>0</v>
          </cell>
          <cell r="I2501">
            <v>0</v>
          </cell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>
            <v>0</v>
          </cell>
          <cell r="I2502">
            <v>0</v>
          </cell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>
            <v>0</v>
          </cell>
          <cell r="I2503">
            <v>0</v>
          </cell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>
            <v>0</v>
          </cell>
          <cell r="I2504">
            <v>0</v>
          </cell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>
            <v>0</v>
          </cell>
          <cell r="I2505">
            <v>0</v>
          </cell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>
            <v>0</v>
          </cell>
          <cell r="I2506">
            <v>0</v>
          </cell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</sheetNames>
    <sheetDataSet>
      <sheetData sheetId="0" refreshError="1"/>
      <sheetData sheetId="1" refreshError="1"/>
      <sheetData sheetId="2" refreshError="1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>
            <v>0</v>
          </cell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>
            <v>0</v>
          </cell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>
            <v>0</v>
          </cell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>
            <v>0</v>
          </cell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>
            <v>0</v>
          </cell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>
            <v>0</v>
          </cell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>
            <v>0</v>
          </cell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>
            <v>0</v>
          </cell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  <cell r="F22">
            <v>0</v>
          </cell>
        </row>
        <row r="23">
          <cell r="A23">
            <v>0</v>
          </cell>
          <cell r="F23">
            <v>0</v>
          </cell>
        </row>
        <row r="24">
          <cell r="A24">
            <v>0</v>
          </cell>
          <cell r="F24">
            <v>0</v>
          </cell>
        </row>
        <row r="25">
          <cell r="A25">
            <v>0</v>
          </cell>
          <cell r="F25">
            <v>0</v>
          </cell>
        </row>
        <row r="26">
          <cell r="A26">
            <v>0</v>
          </cell>
          <cell r="F26">
            <v>0</v>
          </cell>
        </row>
        <row r="27">
          <cell r="A27">
            <v>0</v>
          </cell>
          <cell r="F27">
            <v>0</v>
          </cell>
        </row>
        <row r="28">
          <cell r="A28">
            <v>0</v>
          </cell>
          <cell r="F28">
            <v>0</v>
          </cell>
        </row>
        <row r="29">
          <cell r="A29">
            <v>0</v>
          </cell>
          <cell r="F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B2">
            <v>963455600</v>
          </cell>
          <cell r="D2" t="str">
            <v>HHQ</v>
          </cell>
          <cell r="E2">
            <v>413800000</v>
          </cell>
        </row>
        <row r="3">
          <cell r="A3">
            <v>3</v>
          </cell>
          <cell r="B3">
            <v>19802261964</v>
          </cell>
          <cell r="D3" t="str">
            <v>J0U</v>
          </cell>
          <cell r="E3">
            <v>1170449221</v>
          </cell>
        </row>
        <row r="4">
          <cell r="A4">
            <v>22</v>
          </cell>
          <cell r="B4">
            <v>3694104450</v>
          </cell>
          <cell r="D4" t="str">
            <v>T1O</v>
          </cell>
          <cell r="E4">
            <v>6968548200</v>
          </cell>
        </row>
        <row r="5">
          <cell r="A5">
            <v>35</v>
          </cell>
          <cell r="B5">
            <v>399352087</v>
          </cell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A10">
            <v>2</v>
          </cell>
          <cell r="B10">
            <v>891537447</v>
          </cell>
          <cell r="D10" t="str">
            <v>GYN</v>
          </cell>
          <cell r="E10">
            <v>14235210110</v>
          </cell>
        </row>
        <row r="11">
          <cell r="A11">
            <v>4</v>
          </cell>
          <cell r="B11">
            <v>2532890421</v>
          </cell>
          <cell r="D11" t="str">
            <v>GYR</v>
          </cell>
          <cell r="E11">
            <v>68907000000</v>
          </cell>
        </row>
        <row r="12">
          <cell r="A12">
            <v>5</v>
          </cell>
          <cell r="B12">
            <v>2072085673</v>
          </cell>
        </row>
        <row r="13">
          <cell r="A13">
            <v>6</v>
          </cell>
          <cell r="B13">
            <v>2573456911</v>
          </cell>
        </row>
        <row r="14">
          <cell r="A14">
            <v>7</v>
          </cell>
          <cell r="B14">
            <v>18426097238</v>
          </cell>
        </row>
        <row r="15">
          <cell r="A15">
            <v>8</v>
          </cell>
          <cell r="B15">
            <v>2852760100</v>
          </cell>
        </row>
        <row r="16">
          <cell r="A16">
            <v>9</v>
          </cell>
          <cell r="B16">
            <v>3154309450</v>
          </cell>
        </row>
        <row r="17">
          <cell r="A17">
            <v>10</v>
          </cell>
          <cell r="B17">
            <v>760128640</v>
          </cell>
        </row>
        <row r="18">
          <cell r="A18">
            <v>11</v>
          </cell>
          <cell r="B18">
            <v>19778200857</v>
          </cell>
        </row>
        <row r="19">
          <cell r="A19">
            <v>12</v>
          </cell>
          <cell r="B19">
            <v>3153697615</v>
          </cell>
        </row>
        <row r="20">
          <cell r="A20">
            <v>14</v>
          </cell>
          <cell r="B20">
            <v>1084126274</v>
          </cell>
        </row>
        <row r="21">
          <cell r="A21">
            <v>15</v>
          </cell>
          <cell r="B21">
            <v>345658247</v>
          </cell>
        </row>
        <row r="22">
          <cell r="A22">
            <v>16</v>
          </cell>
          <cell r="B22">
            <v>1242937532</v>
          </cell>
        </row>
        <row r="23">
          <cell r="A23">
            <v>17</v>
          </cell>
          <cell r="B23">
            <v>4203881706</v>
          </cell>
        </row>
        <row r="24">
          <cell r="A24">
            <v>18</v>
          </cell>
          <cell r="B24">
            <v>315606654</v>
          </cell>
        </row>
        <row r="25">
          <cell r="A25">
            <v>21</v>
          </cell>
          <cell r="B25">
            <v>285365554</v>
          </cell>
        </row>
        <row r="26">
          <cell r="A26">
            <v>23</v>
          </cell>
          <cell r="B26">
            <v>8408990000</v>
          </cell>
        </row>
        <row r="27">
          <cell r="A27">
            <v>27</v>
          </cell>
          <cell r="B27">
            <v>868380957</v>
          </cell>
        </row>
        <row r="28">
          <cell r="A28">
            <v>31</v>
          </cell>
          <cell r="B28">
            <v>423683291</v>
          </cell>
        </row>
        <row r="29">
          <cell r="A29">
            <v>32</v>
          </cell>
          <cell r="B29">
            <v>637111622</v>
          </cell>
        </row>
        <row r="30">
          <cell r="A30">
            <v>36</v>
          </cell>
          <cell r="B30">
            <v>3678420929</v>
          </cell>
        </row>
        <row r="31">
          <cell r="A31">
            <v>37</v>
          </cell>
          <cell r="B31">
            <v>50232112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>
        <row r="3">
          <cell r="A3">
            <v>4</v>
          </cell>
          <cell r="B3">
            <v>71780100</v>
          </cell>
        </row>
        <row r="4">
          <cell r="A4">
            <v>6</v>
          </cell>
          <cell r="B4">
            <v>10851079024</v>
          </cell>
        </row>
        <row r="5">
          <cell r="A5">
            <v>8</v>
          </cell>
          <cell r="B5">
            <v>3004919500</v>
          </cell>
        </row>
        <row r="6">
          <cell r="A6">
            <v>9</v>
          </cell>
          <cell r="B6">
            <v>1295296618</v>
          </cell>
        </row>
        <row r="7">
          <cell r="A7">
            <v>10</v>
          </cell>
          <cell r="B7">
            <v>1159932748</v>
          </cell>
        </row>
        <row r="8">
          <cell r="A8">
            <v>11</v>
          </cell>
          <cell r="B8">
            <v>22740708483</v>
          </cell>
        </row>
        <row r="9">
          <cell r="A9">
            <v>12</v>
          </cell>
          <cell r="B9">
            <v>9312582433</v>
          </cell>
        </row>
        <row r="10">
          <cell r="A10">
            <v>14</v>
          </cell>
          <cell r="B10">
            <v>125761415</v>
          </cell>
        </row>
        <row r="11">
          <cell r="A11">
            <v>15</v>
          </cell>
          <cell r="B11">
            <v>829029800</v>
          </cell>
        </row>
        <row r="12">
          <cell r="A12">
            <v>16</v>
          </cell>
          <cell r="B12">
            <v>3938433613</v>
          </cell>
        </row>
        <row r="13">
          <cell r="A13">
            <v>17</v>
          </cell>
          <cell r="B13">
            <v>33200000</v>
          </cell>
        </row>
        <row r="14">
          <cell r="A14">
            <v>18</v>
          </cell>
          <cell r="B14">
            <v>529578094</v>
          </cell>
        </row>
        <row r="15">
          <cell r="A15">
            <v>20</v>
          </cell>
          <cell r="B15">
            <v>798448604</v>
          </cell>
        </row>
        <row r="16">
          <cell r="A16">
            <v>21</v>
          </cell>
          <cell r="B16">
            <v>199029009</v>
          </cell>
        </row>
        <row r="17">
          <cell r="A17">
            <v>27</v>
          </cell>
          <cell r="B17">
            <v>81193800</v>
          </cell>
        </row>
        <row r="18">
          <cell r="A18">
            <v>38</v>
          </cell>
          <cell r="B18">
            <v>1781122522</v>
          </cell>
        </row>
      </sheetData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40"/>
  <sheetViews>
    <sheetView showGridLines="0" zoomScale="110" zoomScaleNormal="110" zoomScaleSheetLayoutView="100" workbookViewId="0">
      <selection activeCell="H24" sqref="H24"/>
    </sheetView>
  </sheetViews>
  <sheetFormatPr baseColWidth="10" defaultColWidth="12.5703125" defaultRowHeight="12.75" x14ac:dyDescent="0.25"/>
  <cols>
    <col min="1" max="1" width="3.42578125" style="84" customWidth="1"/>
    <col min="2" max="2" width="29.140625" style="83" customWidth="1"/>
    <col min="3" max="5" width="15.7109375" style="83" customWidth="1"/>
    <col min="6" max="8" width="14.7109375" style="83" customWidth="1"/>
    <col min="9" max="9" width="14.140625" style="83" customWidth="1"/>
    <col min="10" max="11" width="13.7109375" style="83" customWidth="1"/>
    <col min="12" max="12" width="0.5703125" style="83" customWidth="1"/>
    <col min="13" max="13" width="5.7109375" style="83" customWidth="1"/>
    <col min="14" max="14" width="19.85546875" style="83" customWidth="1"/>
    <col min="15" max="15" width="5.7109375" style="83" customWidth="1"/>
    <col min="16" max="16" width="10.7109375" style="83" customWidth="1"/>
    <col min="17" max="82" width="5.7109375" style="83" customWidth="1"/>
    <col min="83" max="259" width="12.5703125" style="83"/>
    <col min="260" max="260" width="3.42578125" style="83" customWidth="1"/>
    <col min="261" max="261" width="29.140625" style="83" customWidth="1"/>
    <col min="262" max="262" width="15.7109375" style="83" customWidth="1"/>
    <col min="263" max="264" width="14.7109375" style="83" customWidth="1"/>
    <col min="265" max="265" width="14.140625" style="83" customWidth="1"/>
    <col min="266" max="267" width="13.7109375" style="83" customWidth="1"/>
    <col min="268" max="268" width="0.5703125" style="83" customWidth="1"/>
    <col min="269" max="269" width="5.7109375" style="83" customWidth="1"/>
    <col min="270" max="270" width="19.85546875" style="83" customWidth="1"/>
    <col min="271" max="271" width="5.7109375" style="83" customWidth="1"/>
    <col min="272" max="272" width="10.7109375" style="83" customWidth="1"/>
    <col min="273" max="338" width="5.7109375" style="83" customWidth="1"/>
    <col min="339" max="515" width="12.5703125" style="83"/>
    <col min="516" max="516" width="3.42578125" style="83" customWidth="1"/>
    <col min="517" max="517" width="29.140625" style="83" customWidth="1"/>
    <col min="518" max="518" width="15.7109375" style="83" customWidth="1"/>
    <col min="519" max="520" width="14.7109375" style="83" customWidth="1"/>
    <col min="521" max="521" width="14.140625" style="83" customWidth="1"/>
    <col min="522" max="523" width="13.7109375" style="83" customWidth="1"/>
    <col min="524" max="524" width="0.5703125" style="83" customWidth="1"/>
    <col min="525" max="525" width="5.7109375" style="83" customWidth="1"/>
    <col min="526" max="526" width="19.85546875" style="83" customWidth="1"/>
    <col min="527" max="527" width="5.7109375" style="83" customWidth="1"/>
    <col min="528" max="528" width="10.7109375" style="83" customWidth="1"/>
    <col min="529" max="594" width="5.7109375" style="83" customWidth="1"/>
    <col min="595" max="771" width="12.5703125" style="83"/>
    <col min="772" max="772" width="3.42578125" style="83" customWidth="1"/>
    <col min="773" max="773" width="29.140625" style="83" customWidth="1"/>
    <col min="774" max="774" width="15.7109375" style="83" customWidth="1"/>
    <col min="775" max="776" width="14.7109375" style="83" customWidth="1"/>
    <col min="777" max="777" width="14.140625" style="83" customWidth="1"/>
    <col min="778" max="779" width="13.7109375" style="83" customWidth="1"/>
    <col min="780" max="780" width="0.5703125" style="83" customWidth="1"/>
    <col min="781" max="781" width="5.7109375" style="83" customWidth="1"/>
    <col min="782" max="782" width="19.85546875" style="83" customWidth="1"/>
    <col min="783" max="783" width="5.7109375" style="83" customWidth="1"/>
    <col min="784" max="784" width="10.7109375" style="83" customWidth="1"/>
    <col min="785" max="850" width="5.7109375" style="83" customWidth="1"/>
    <col min="851" max="1027" width="12.5703125" style="83"/>
    <col min="1028" max="1028" width="3.42578125" style="83" customWidth="1"/>
    <col min="1029" max="1029" width="29.140625" style="83" customWidth="1"/>
    <col min="1030" max="1030" width="15.7109375" style="83" customWidth="1"/>
    <col min="1031" max="1032" width="14.7109375" style="83" customWidth="1"/>
    <col min="1033" max="1033" width="14.140625" style="83" customWidth="1"/>
    <col min="1034" max="1035" width="13.7109375" style="83" customWidth="1"/>
    <col min="1036" max="1036" width="0.5703125" style="83" customWidth="1"/>
    <col min="1037" max="1037" width="5.7109375" style="83" customWidth="1"/>
    <col min="1038" max="1038" width="19.85546875" style="83" customWidth="1"/>
    <col min="1039" max="1039" width="5.7109375" style="83" customWidth="1"/>
    <col min="1040" max="1040" width="10.7109375" style="83" customWidth="1"/>
    <col min="1041" max="1106" width="5.7109375" style="83" customWidth="1"/>
    <col min="1107" max="1283" width="12.5703125" style="83"/>
    <col min="1284" max="1284" width="3.42578125" style="83" customWidth="1"/>
    <col min="1285" max="1285" width="29.140625" style="83" customWidth="1"/>
    <col min="1286" max="1286" width="15.7109375" style="83" customWidth="1"/>
    <col min="1287" max="1288" width="14.7109375" style="83" customWidth="1"/>
    <col min="1289" max="1289" width="14.140625" style="83" customWidth="1"/>
    <col min="1290" max="1291" width="13.7109375" style="83" customWidth="1"/>
    <col min="1292" max="1292" width="0.5703125" style="83" customWidth="1"/>
    <col min="1293" max="1293" width="5.7109375" style="83" customWidth="1"/>
    <col min="1294" max="1294" width="19.85546875" style="83" customWidth="1"/>
    <col min="1295" max="1295" width="5.7109375" style="83" customWidth="1"/>
    <col min="1296" max="1296" width="10.7109375" style="83" customWidth="1"/>
    <col min="1297" max="1362" width="5.7109375" style="83" customWidth="1"/>
    <col min="1363" max="1539" width="12.5703125" style="83"/>
    <col min="1540" max="1540" width="3.42578125" style="83" customWidth="1"/>
    <col min="1541" max="1541" width="29.140625" style="83" customWidth="1"/>
    <col min="1542" max="1542" width="15.7109375" style="83" customWidth="1"/>
    <col min="1543" max="1544" width="14.7109375" style="83" customWidth="1"/>
    <col min="1545" max="1545" width="14.140625" style="83" customWidth="1"/>
    <col min="1546" max="1547" width="13.7109375" style="83" customWidth="1"/>
    <col min="1548" max="1548" width="0.5703125" style="83" customWidth="1"/>
    <col min="1549" max="1549" width="5.7109375" style="83" customWidth="1"/>
    <col min="1550" max="1550" width="19.85546875" style="83" customWidth="1"/>
    <col min="1551" max="1551" width="5.7109375" style="83" customWidth="1"/>
    <col min="1552" max="1552" width="10.7109375" style="83" customWidth="1"/>
    <col min="1553" max="1618" width="5.7109375" style="83" customWidth="1"/>
    <col min="1619" max="1795" width="12.5703125" style="83"/>
    <col min="1796" max="1796" width="3.42578125" style="83" customWidth="1"/>
    <col min="1797" max="1797" width="29.140625" style="83" customWidth="1"/>
    <col min="1798" max="1798" width="15.7109375" style="83" customWidth="1"/>
    <col min="1799" max="1800" width="14.7109375" style="83" customWidth="1"/>
    <col min="1801" max="1801" width="14.140625" style="83" customWidth="1"/>
    <col min="1802" max="1803" width="13.7109375" style="83" customWidth="1"/>
    <col min="1804" max="1804" width="0.5703125" style="83" customWidth="1"/>
    <col min="1805" max="1805" width="5.7109375" style="83" customWidth="1"/>
    <col min="1806" max="1806" width="19.85546875" style="83" customWidth="1"/>
    <col min="1807" max="1807" width="5.7109375" style="83" customWidth="1"/>
    <col min="1808" max="1808" width="10.7109375" style="83" customWidth="1"/>
    <col min="1809" max="1874" width="5.7109375" style="83" customWidth="1"/>
    <col min="1875" max="2051" width="12.5703125" style="83"/>
    <col min="2052" max="2052" width="3.42578125" style="83" customWidth="1"/>
    <col min="2053" max="2053" width="29.140625" style="83" customWidth="1"/>
    <col min="2054" max="2054" width="15.7109375" style="83" customWidth="1"/>
    <col min="2055" max="2056" width="14.7109375" style="83" customWidth="1"/>
    <col min="2057" max="2057" width="14.140625" style="83" customWidth="1"/>
    <col min="2058" max="2059" width="13.7109375" style="83" customWidth="1"/>
    <col min="2060" max="2060" width="0.5703125" style="83" customWidth="1"/>
    <col min="2061" max="2061" width="5.7109375" style="83" customWidth="1"/>
    <col min="2062" max="2062" width="19.85546875" style="83" customWidth="1"/>
    <col min="2063" max="2063" width="5.7109375" style="83" customWidth="1"/>
    <col min="2064" max="2064" width="10.7109375" style="83" customWidth="1"/>
    <col min="2065" max="2130" width="5.7109375" style="83" customWidth="1"/>
    <col min="2131" max="2307" width="12.5703125" style="83"/>
    <col min="2308" max="2308" width="3.42578125" style="83" customWidth="1"/>
    <col min="2309" max="2309" width="29.140625" style="83" customWidth="1"/>
    <col min="2310" max="2310" width="15.7109375" style="83" customWidth="1"/>
    <col min="2311" max="2312" width="14.7109375" style="83" customWidth="1"/>
    <col min="2313" max="2313" width="14.140625" style="83" customWidth="1"/>
    <col min="2314" max="2315" width="13.7109375" style="83" customWidth="1"/>
    <col min="2316" max="2316" width="0.5703125" style="83" customWidth="1"/>
    <col min="2317" max="2317" width="5.7109375" style="83" customWidth="1"/>
    <col min="2318" max="2318" width="19.85546875" style="83" customWidth="1"/>
    <col min="2319" max="2319" width="5.7109375" style="83" customWidth="1"/>
    <col min="2320" max="2320" width="10.7109375" style="83" customWidth="1"/>
    <col min="2321" max="2386" width="5.7109375" style="83" customWidth="1"/>
    <col min="2387" max="2563" width="12.5703125" style="83"/>
    <col min="2564" max="2564" width="3.42578125" style="83" customWidth="1"/>
    <col min="2565" max="2565" width="29.140625" style="83" customWidth="1"/>
    <col min="2566" max="2566" width="15.7109375" style="83" customWidth="1"/>
    <col min="2567" max="2568" width="14.7109375" style="83" customWidth="1"/>
    <col min="2569" max="2569" width="14.140625" style="83" customWidth="1"/>
    <col min="2570" max="2571" width="13.7109375" style="83" customWidth="1"/>
    <col min="2572" max="2572" width="0.5703125" style="83" customWidth="1"/>
    <col min="2573" max="2573" width="5.7109375" style="83" customWidth="1"/>
    <col min="2574" max="2574" width="19.85546875" style="83" customWidth="1"/>
    <col min="2575" max="2575" width="5.7109375" style="83" customWidth="1"/>
    <col min="2576" max="2576" width="10.7109375" style="83" customWidth="1"/>
    <col min="2577" max="2642" width="5.7109375" style="83" customWidth="1"/>
    <col min="2643" max="2819" width="12.5703125" style="83"/>
    <col min="2820" max="2820" width="3.42578125" style="83" customWidth="1"/>
    <col min="2821" max="2821" width="29.140625" style="83" customWidth="1"/>
    <col min="2822" max="2822" width="15.7109375" style="83" customWidth="1"/>
    <col min="2823" max="2824" width="14.7109375" style="83" customWidth="1"/>
    <col min="2825" max="2825" width="14.140625" style="83" customWidth="1"/>
    <col min="2826" max="2827" width="13.7109375" style="83" customWidth="1"/>
    <col min="2828" max="2828" width="0.5703125" style="83" customWidth="1"/>
    <col min="2829" max="2829" width="5.7109375" style="83" customWidth="1"/>
    <col min="2830" max="2830" width="19.85546875" style="83" customWidth="1"/>
    <col min="2831" max="2831" width="5.7109375" style="83" customWidth="1"/>
    <col min="2832" max="2832" width="10.7109375" style="83" customWidth="1"/>
    <col min="2833" max="2898" width="5.7109375" style="83" customWidth="1"/>
    <col min="2899" max="3075" width="12.5703125" style="83"/>
    <col min="3076" max="3076" width="3.42578125" style="83" customWidth="1"/>
    <col min="3077" max="3077" width="29.140625" style="83" customWidth="1"/>
    <col min="3078" max="3078" width="15.7109375" style="83" customWidth="1"/>
    <col min="3079" max="3080" width="14.7109375" style="83" customWidth="1"/>
    <col min="3081" max="3081" width="14.140625" style="83" customWidth="1"/>
    <col min="3082" max="3083" width="13.7109375" style="83" customWidth="1"/>
    <col min="3084" max="3084" width="0.5703125" style="83" customWidth="1"/>
    <col min="3085" max="3085" width="5.7109375" style="83" customWidth="1"/>
    <col min="3086" max="3086" width="19.85546875" style="83" customWidth="1"/>
    <col min="3087" max="3087" width="5.7109375" style="83" customWidth="1"/>
    <col min="3088" max="3088" width="10.7109375" style="83" customWidth="1"/>
    <col min="3089" max="3154" width="5.7109375" style="83" customWidth="1"/>
    <col min="3155" max="3331" width="12.5703125" style="83"/>
    <col min="3332" max="3332" width="3.42578125" style="83" customWidth="1"/>
    <col min="3333" max="3333" width="29.140625" style="83" customWidth="1"/>
    <col min="3334" max="3334" width="15.7109375" style="83" customWidth="1"/>
    <col min="3335" max="3336" width="14.7109375" style="83" customWidth="1"/>
    <col min="3337" max="3337" width="14.140625" style="83" customWidth="1"/>
    <col min="3338" max="3339" width="13.7109375" style="83" customWidth="1"/>
    <col min="3340" max="3340" width="0.5703125" style="83" customWidth="1"/>
    <col min="3341" max="3341" width="5.7109375" style="83" customWidth="1"/>
    <col min="3342" max="3342" width="19.85546875" style="83" customWidth="1"/>
    <col min="3343" max="3343" width="5.7109375" style="83" customWidth="1"/>
    <col min="3344" max="3344" width="10.7109375" style="83" customWidth="1"/>
    <col min="3345" max="3410" width="5.7109375" style="83" customWidth="1"/>
    <col min="3411" max="3587" width="12.5703125" style="83"/>
    <col min="3588" max="3588" width="3.42578125" style="83" customWidth="1"/>
    <col min="3589" max="3589" width="29.140625" style="83" customWidth="1"/>
    <col min="3590" max="3590" width="15.7109375" style="83" customWidth="1"/>
    <col min="3591" max="3592" width="14.7109375" style="83" customWidth="1"/>
    <col min="3593" max="3593" width="14.140625" style="83" customWidth="1"/>
    <col min="3594" max="3595" width="13.7109375" style="83" customWidth="1"/>
    <col min="3596" max="3596" width="0.5703125" style="83" customWidth="1"/>
    <col min="3597" max="3597" width="5.7109375" style="83" customWidth="1"/>
    <col min="3598" max="3598" width="19.85546875" style="83" customWidth="1"/>
    <col min="3599" max="3599" width="5.7109375" style="83" customWidth="1"/>
    <col min="3600" max="3600" width="10.7109375" style="83" customWidth="1"/>
    <col min="3601" max="3666" width="5.7109375" style="83" customWidth="1"/>
    <col min="3667" max="3843" width="12.5703125" style="83"/>
    <col min="3844" max="3844" width="3.42578125" style="83" customWidth="1"/>
    <col min="3845" max="3845" width="29.140625" style="83" customWidth="1"/>
    <col min="3846" max="3846" width="15.7109375" style="83" customWidth="1"/>
    <col min="3847" max="3848" width="14.7109375" style="83" customWidth="1"/>
    <col min="3849" max="3849" width="14.140625" style="83" customWidth="1"/>
    <col min="3850" max="3851" width="13.7109375" style="83" customWidth="1"/>
    <col min="3852" max="3852" width="0.5703125" style="83" customWidth="1"/>
    <col min="3853" max="3853" width="5.7109375" style="83" customWidth="1"/>
    <col min="3854" max="3854" width="19.85546875" style="83" customWidth="1"/>
    <col min="3855" max="3855" width="5.7109375" style="83" customWidth="1"/>
    <col min="3856" max="3856" width="10.7109375" style="83" customWidth="1"/>
    <col min="3857" max="3922" width="5.7109375" style="83" customWidth="1"/>
    <col min="3923" max="4099" width="12.5703125" style="83"/>
    <col min="4100" max="4100" width="3.42578125" style="83" customWidth="1"/>
    <col min="4101" max="4101" width="29.140625" style="83" customWidth="1"/>
    <col min="4102" max="4102" width="15.7109375" style="83" customWidth="1"/>
    <col min="4103" max="4104" width="14.7109375" style="83" customWidth="1"/>
    <col min="4105" max="4105" width="14.140625" style="83" customWidth="1"/>
    <col min="4106" max="4107" width="13.7109375" style="83" customWidth="1"/>
    <col min="4108" max="4108" width="0.5703125" style="83" customWidth="1"/>
    <col min="4109" max="4109" width="5.7109375" style="83" customWidth="1"/>
    <col min="4110" max="4110" width="19.85546875" style="83" customWidth="1"/>
    <col min="4111" max="4111" width="5.7109375" style="83" customWidth="1"/>
    <col min="4112" max="4112" width="10.7109375" style="83" customWidth="1"/>
    <col min="4113" max="4178" width="5.7109375" style="83" customWidth="1"/>
    <col min="4179" max="4355" width="12.5703125" style="83"/>
    <col min="4356" max="4356" width="3.42578125" style="83" customWidth="1"/>
    <col min="4357" max="4357" width="29.140625" style="83" customWidth="1"/>
    <col min="4358" max="4358" width="15.7109375" style="83" customWidth="1"/>
    <col min="4359" max="4360" width="14.7109375" style="83" customWidth="1"/>
    <col min="4361" max="4361" width="14.140625" style="83" customWidth="1"/>
    <col min="4362" max="4363" width="13.7109375" style="83" customWidth="1"/>
    <col min="4364" max="4364" width="0.5703125" style="83" customWidth="1"/>
    <col min="4365" max="4365" width="5.7109375" style="83" customWidth="1"/>
    <col min="4366" max="4366" width="19.85546875" style="83" customWidth="1"/>
    <col min="4367" max="4367" width="5.7109375" style="83" customWidth="1"/>
    <col min="4368" max="4368" width="10.7109375" style="83" customWidth="1"/>
    <col min="4369" max="4434" width="5.7109375" style="83" customWidth="1"/>
    <col min="4435" max="4611" width="12.5703125" style="83"/>
    <col min="4612" max="4612" width="3.42578125" style="83" customWidth="1"/>
    <col min="4613" max="4613" width="29.140625" style="83" customWidth="1"/>
    <col min="4614" max="4614" width="15.7109375" style="83" customWidth="1"/>
    <col min="4615" max="4616" width="14.7109375" style="83" customWidth="1"/>
    <col min="4617" max="4617" width="14.140625" style="83" customWidth="1"/>
    <col min="4618" max="4619" width="13.7109375" style="83" customWidth="1"/>
    <col min="4620" max="4620" width="0.5703125" style="83" customWidth="1"/>
    <col min="4621" max="4621" width="5.7109375" style="83" customWidth="1"/>
    <col min="4622" max="4622" width="19.85546875" style="83" customWidth="1"/>
    <col min="4623" max="4623" width="5.7109375" style="83" customWidth="1"/>
    <col min="4624" max="4624" width="10.7109375" style="83" customWidth="1"/>
    <col min="4625" max="4690" width="5.7109375" style="83" customWidth="1"/>
    <col min="4691" max="4867" width="12.5703125" style="83"/>
    <col min="4868" max="4868" width="3.42578125" style="83" customWidth="1"/>
    <col min="4869" max="4869" width="29.140625" style="83" customWidth="1"/>
    <col min="4870" max="4870" width="15.7109375" style="83" customWidth="1"/>
    <col min="4871" max="4872" width="14.7109375" style="83" customWidth="1"/>
    <col min="4873" max="4873" width="14.140625" style="83" customWidth="1"/>
    <col min="4874" max="4875" width="13.7109375" style="83" customWidth="1"/>
    <col min="4876" max="4876" width="0.5703125" style="83" customWidth="1"/>
    <col min="4877" max="4877" width="5.7109375" style="83" customWidth="1"/>
    <col min="4878" max="4878" width="19.85546875" style="83" customWidth="1"/>
    <col min="4879" max="4879" width="5.7109375" style="83" customWidth="1"/>
    <col min="4880" max="4880" width="10.7109375" style="83" customWidth="1"/>
    <col min="4881" max="4946" width="5.7109375" style="83" customWidth="1"/>
    <col min="4947" max="5123" width="12.5703125" style="83"/>
    <col min="5124" max="5124" width="3.42578125" style="83" customWidth="1"/>
    <col min="5125" max="5125" width="29.140625" style="83" customWidth="1"/>
    <col min="5126" max="5126" width="15.7109375" style="83" customWidth="1"/>
    <col min="5127" max="5128" width="14.7109375" style="83" customWidth="1"/>
    <col min="5129" max="5129" width="14.140625" style="83" customWidth="1"/>
    <col min="5130" max="5131" width="13.7109375" style="83" customWidth="1"/>
    <col min="5132" max="5132" width="0.5703125" style="83" customWidth="1"/>
    <col min="5133" max="5133" width="5.7109375" style="83" customWidth="1"/>
    <col min="5134" max="5134" width="19.85546875" style="83" customWidth="1"/>
    <col min="5135" max="5135" width="5.7109375" style="83" customWidth="1"/>
    <col min="5136" max="5136" width="10.7109375" style="83" customWidth="1"/>
    <col min="5137" max="5202" width="5.7109375" style="83" customWidth="1"/>
    <col min="5203" max="5379" width="12.5703125" style="83"/>
    <col min="5380" max="5380" width="3.42578125" style="83" customWidth="1"/>
    <col min="5381" max="5381" width="29.140625" style="83" customWidth="1"/>
    <col min="5382" max="5382" width="15.7109375" style="83" customWidth="1"/>
    <col min="5383" max="5384" width="14.7109375" style="83" customWidth="1"/>
    <col min="5385" max="5385" width="14.140625" style="83" customWidth="1"/>
    <col min="5386" max="5387" width="13.7109375" style="83" customWidth="1"/>
    <col min="5388" max="5388" width="0.5703125" style="83" customWidth="1"/>
    <col min="5389" max="5389" width="5.7109375" style="83" customWidth="1"/>
    <col min="5390" max="5390" width="19.85546875" style="83" customWidth="1"/>
    <col min="5391" max="5391" width="5.7109375" style="83" customWidth="1"/>
    <col min="5392" max="5392" width="10.7109375" style="83" customWidth="1"/>
    <col min="5393" max="5458" width="5.7109375" style="83" customWidth="1"/>
    <col min="5459" max="5635" width="12.5703125" style="83"/>
    <col min="5636" max="5636" width="3.42578125" style="83" customWidth="1"/>
    <col min="5637" max="5637" width="29.140625" style="83" customWidth="1"/>
    <col min="5638" max="5638" width="15.7109375" style="83" customWidth="1"/>
    <col min="5639" max="5640" width="14.7109375" style="83" customWidth="1"/>
    <col min="5641" max="5641" width="14.140625" style="83" customWidth="1"/>
    <col min="5642" max="5643" width="13.7109375" style="83" customWidth="1"/>
    <col min="5644" max="5644" width="0.5703125" style="83" customWidth="1"/>
    <col min="5645" max="5645" width="5.7109375" style="83" customWidth="1"/>
    <col min="5646" max="5646" width="19.85546875" style="83" customWidth="1"/>
    <col min="5647" max="5647" width="5.7109375" style="83" customWidth="1"/>
    <col min="5648" max="5648" width="10.7109375" style="83" customWidth="1"/>
    <col min="5649" max="5714" width="5.7109375" style="83" customWidth="1"/>
    <col min="5715" max="5891" width="12.5703125" style="83"/>
    <col min="5892" max="5892" width="3.42578125" style="83" customWidth="1"/>
    <col min="5893" max="5893" width="29.140625" style="83" customWidth="1"/>
    <col min="5894" max="5894" width="15.7109375" style="83" customWidth="1"/>
    <col min="5895" max="5896" width="14.7109375" style="83" customWidth="1"/>
    <col min="5897" max="5897" width="14.140625" style="83" customWidth="1"/>
    <col min="5898" max="5899" width="13.7109375" style="83" customWidth="1"/>
    <col min="5900" max="5900" width="0.5703125" style="83" customWidth="1"/>
    <col min="5901" max="5901" width="5.7109375" style="83" customWidth="1"/>
    <col min="5902" max="5902" width="19.85546875" style="83" customWidth="1"/>
    <col min="5903" max="5903" width="5.7109375" style="83" customWidth="1"/>
    <col min="5904" max="5904" width="10.7109375" style="83" customWidth="1"/>
    <col min="5905" max="5970" width="5.7109375" style="83" customWidth="1"/>
    <col min="5971" max="6147" width="12.5703125" style="83"/>
    <col min="6148" max="6148" width="3.42578125" style="83" customWidth="1"/>
    <col min="6149" max="6149" width="29.140625" style="83" customWidth="1"/>
    <col min="6150" max="6150" width="15.7109375" style="83" customWidth="1"/>
    <col min="6151" max="6152" width="14.7109375" style="83" customWidth="1"/>
    <col min="6153" max="6153" width="14.140625" style="83" customWidth="1"/>
    <col min="6154" max="6155" width="13.7109375" style="83" customWidth="1"/>
    <col min="6156" max="6156" width="0.5703125" style="83" customWidth="1"/>
    <col min="6157" max="6157" width="5.7109375" style="83" customWidth="1"/>
    <col min="6158" max="6158" width="19.85546875" style="83" customWidth="1"/>
    <col min="6159" max="6159" width="5.7109375" style="83" customWidth="1"/>
    <col min="6160" max="6160" width="10.7109375" style="83" customWidth="1"/>
    <col min="6161" max="6226" width="5.7109375" style="83" customWidth="1"/>
    <col min="6227" max="6403" width="12.5703125" style="83"/>
    <col min="6404" max="6404" width="3.42578125" style="83" customWidth="1"/>
    <col min="6405" max="6405" width="29.140625" style="83" customWidth="1"/>
    <col min="6406" max="6406" width="15.7109375" style="83" customWidth="1"/>
    <col min="6407" max="6408" width="14.7109375" style="83" customWidth="1"/>
    <col min="6409" max="6409" width="14.140625" style="83" customWidth="1"/>
    <col min="6410" max="6411" width="13.7109375" style="83" customWidth="1"/>
    <col min="6412" max="6412" width="0.5703125" style="83" customWidth="1"/>
    <col min="6413" max="6413" width="5.7109375" style="83" customWidth="1"/>
    <col min="6414" max="6414" width="19.85546875" style="83" customWidth="1"/>
    <col min="6415" max="6415" width="5.7109375" style="83" customWidth="1"/>
    <col min="6416" max="6416" width="10.7109375" style="83" customWidth="1"/>
    <col min="6417" max="6482" width="5.7109375" style="83" customWidth="1"/>
    <col min="6483" max="6659" width="12.5703125" style="83"/>
    <col min="6660" max="6660" width="3.42578125" style="83" customWidth="1"/>
    <col min="6661" max="6661" width="29.140625" style="83" customWidth="1"/>
    <col min="6662" max="6662" width="15.7109375" style="83" customWidth="1"/>
    <col min="6663" max="6664" width="14.7109375" style="83" customWidth="1"/>
    <col min="6665" max="6665" width="14.140625" style="83" customWidth="1"/>
    <col min="6666" max="6667" width="13.7109375" style="83" customWidth="1"/>
    <col min="6668" max="6668" width="0.5703125" style="83" customWidth="1"/>
    <col min="6669" max="6669" width="5.7109375" style="83" customWidth="1"/>
    <col min="6670" max="6670" width="19.85546875" style="83" customWidth="1"/>
    <col min="6671" max="6671" width="5.7109375" style="83" customWidth="1"/>
    <col min="6672" max="6672" width="10.7109375" style="83" customWidth="1"/>
    <col min="6673" max="6738" width="5.7109375" style="83" customWidth="1"/>
    <col min="6739" max="6915" width="12.5703125" style="83"/>
    <col min="6916" max="6916" width="3.42578125" style="83" customWidth="1"/>
    <col min="6917" max="6917" width="29.140625" style="83" customWidth="1"/>
    <col min="6918" max="6918" width="15.7109375" style="83" customWidth="1"/>
    <col min="6919" max="6920" width="14.7109375" style="83" customWidth="1"/>
    <col min="6921" max="6921" width="14.140625" style="83" customWidth="1"/>
    <col min="6922" max="6923" width="13.7109375" style="83" customWidth="1"/>
    <col min="6924" max="6924" width="0.5703125" style="83" customWidth="1"/>
    <col min="6925" max="6925" width="5.7109375" style="83" customWidth="1"/>
    <col min="6926" max="6926" width="19.85546875" style="83" customWidth="1"/>
    <col min="6927" max="6927" width="5.7109375" style="83" customWidth="1"/>
    <col min="6928" max="6928" width="10.7109375" style="83" customWidth="1"/>
    <col min="6929" max="6994" width="5.7109375" style="83" customWidth="1"/>
    <col min="6995" max="7171" width="12.5703125" style="83"/>
    <col min="7172" max="7172" width="3.42578125" style="83" customWidth="1"/>
    <col min="7173" max="7173" width="29.140625" style="83" customWidth="1"/>
    <col min="7174" max="7174" width="15.7109375" style="83" customWidth="1"/>
    <col min="7175" max="7176" width="14.7109375" style="83" customWidth="1"/>
    <col min="7177" max="7177" width="14.140625" style="83" customWidth="1"/>
    <col min="7178" max="7179" width="13.7109375" style="83" customWidth="1"/>
    <col min="7180" max="7180" width="0.5703125" style="83" customWidth="1"/>
    <col min="7181" max="7181" width="5.7109375" style="83" customWidth="1"/>
    <col min="7182" max="7182" width="19.85546875" style="83" customWidth="1"/>
    <col min="7183" max="7183" width="5.7109375" style="83" customWidth="1"/>
    <col min="7184" max="7184" width="10.7109375" style="83" customWidth="1"/>
    <col min="7185" max="7250" width="5.7109375" style="83" customWidth="1"/>
    <col min="7251" max="7427" width="12.5703125" style="83"/>
    <col min="7428" max="7428" width="3.42578125" style="83" customWidth="1"/>
    <col min="7429" max="7429" width="29.140625" style="83" customWidth="1"/>
    <col min="7430" max="7430" width="15.7109375" style="83" customWidth="1"/>
    <col min="7431" max="7432" width="14.7109375" style="83" customWidth="1"/>
    <col min="7433" max="7433" width="14.140625" style="83" customWidth="1"/>
    <col min="7434" max="7435" width="13.7109375" style="83" customWidth="1"/>
    <col min="7436" max="7436" width="0.5703125" style="83" customWidth="1"/>
    <col min="7437" max="7437" width="5.7109375" style="83" customWidth="1"/>
    <col min="7438" max="7438" width="19.85546875" style="83" customWidth="1"/>
    <col min="7439" max="7439" width="5.7109375" style="83" customWidth="1"/>
    <col min="7440" max="7440" width="10.7109375" style="83" customWidth="1"/>
    <col min="7441" max="7506" width="5.7109375" style="83" customWidth="1"/>
    <col min="7507" max="7683" width="12.5703125" style="83"/>
    <col min="7684" max="7684" width="3.42578125" style="83" customWidth="1"/>
    <col min="7685" max="7685" width="29.140625" style="83" customWidth="1"/>
    <col min="7686" max="7686" width="15.7109375" style="83" customWidth="1"/>
    <col min="7687" max="7688" width="14.7109375" style="83" customWidth="1"/>
    <col min="7689" max="7689" width="14.140625" style="83" customWidth="1"/>
    <col min="7690" max="7691" width="13.7109375" style="83" customWidth="1"/>
    <col min="7692" max="7692" width="0.5703125" style="83" customWidth="1"/>
    <col min="7693" max="7693" width="5.7109375" style="83" customWidth="1"/>
    <col min="7694" max="7694" width="19.85546875" style="83" customWidth="1"/>
    <col min="7695" max="7695" width="5.7109375" style="83" customWidth="1"/>
    <col min="7696" max="7696" width="10.7109375" style="83" customWidth="1"/>
    <col min="7697" max="7762" width="5.7109375" style="83" customWidth="1"/>
    <col min="7763" max="7939" width="12.5703125" style="83"/>
    <col min="7940" max="7940" width="3.42578125" style="83" customWidth="1"/>
    <col min="7941" max="7941" width="29.140625" style="83" customWidth="1"/>
    <col min="7942" max="7942" width="15.7109375" style="83" customWidth="1"/>
    <col min="7943" max="7944" width="14.7109375" style="83" customWidth="1"/>
    <col min="7945" max="7945" width="14.140625" style="83" customWidth="1"/>
    <col min="7946" max="7947" width="13.7109375" style="83" customWidth="1"/>
    <col min="7948" max="7948" width="0.5703125" style="83" customWidth="1"/>
    <col min="7949" max="7949" width="5.7109375" style="83" customWidth="1"/>
    <col min="7950" max="7950" width="19.85546875" style="83" customWidth="1"/>
    <col min="7951" max="7951" width="5.7109375" style="83" customWidth="1"/>
    <col min="7952" max="7952" width="10.7109375" style="83" customWidth="1"/>
    <col min="7953" max="8018" width="5.7109375" style="83" customWidth="1"/>
    <col min="8019" max="8195" width="12.5703125" style="83"/>
    <col min="8196" max="8196" width="3.42578125" style="83" customWidth="1"/>
    <col min="8197" max="8197" width="29.140625" style="83" customWidth="1"/>
    <col min="8198" max="8198" width="15.7109375" style="83" customWidth="1"/>
    <col min="8199" max="8200" width="14.7109375" style="83" customWidth="1"/>
    <col min="8201" max="8201" width="14.140625" style="83" customWidth="1"/>
    <col min="8202" max="8203" width="13.7109375" style="83" customWidth="1"/>
    <col min="8204" max="8204" width="0.5703125" style="83" customWidth="1"/>
    <col min="8205" max="8205" width="5.7109375" style="83" customWidth="1"/>
    <col min="8206" max="8206" width="19.85546875" style="83" customWidth="1"/>
    <col min="8207" max="8207" width="5.7109375" style="83" customWidth="1"/>
    <col min="8208" max="8208" width="10.7109375" style="83" customWidth="1"/>
    <col min="8209" max="8274" width="5.7109375" style="83" customWidth="1"/>
    <col min="8275" max="8451" width="12.5703125" style="83"/>
    <col min="8452" max="8452" width="3.42578125" style="83" customWidth="1"/>
    <col min="8453" max="8453" width="29.140625" style="83" customWidth="1"/>
    <col min="8454" max="8454" width="15.7109375" style="83" customWidth="1"/>
    <col min="8455" max="8456" width="14.7109375" style="83" customWidth="1"/>
    <col min="8457" max="8457" width="14.140625" style="83" customWidth="1"/>
    <col min="8458" max="8459" width="13.7109375" style="83" customWidth="1"/>
    <col min="8460" max="8460" width="0.5703125" style="83" customWidth="1"/>
    <col min="8461" max="8461" width="5.7109375" style="83" customWidth="1"/>
    <col min="8462" max="8462" width="19.85546875" style="83" customWidth="1"/>
    <col min="8463" max="8463" width="5.7109375" style="83" customWidth="1"/>
    <col min="8464" max="8464" width="10.7109375" style="83" customWidth="1"/>
    <col min="8465" max="8530" width="5.7109375" style="83" customWidth="1"/>
    <col min="8531" max="8707" width="12.5703125" style="83"/>
    <col min="8708" max="8708" width="3.42578125" style="83" customWidth="1"/>
    <col min="8709" max="8709" width="29.140625" style="83" customWidth="1"/>
    <col min="8710" max="8710" width="15.7109375" style="83" customWidth="1"/>
    <col min="8711" max="8712" width="14.7109375" style="83" customWidth="1"/>
    <col min="8713" max="8713" width="14.140625" style="83" customWidth="1"/>
    <col min="8714" max="8715" width="13.7109375" style="83" customWidth="1"/>
    <col min="8716" max="8716" width="0.5703125" style="83" customWidth="1"/>
    <col min="8717" max="8717" width="5.7109375" style="83" customWidth="1"/>
    <col min="8718" max="8718" width="19.85546875" style="83" customWidth="1"/>
    <col min="8719" max="8719" width="5.7109375" style="83" customWidth="1"/>
    <col min="8720" max="8720" width="10.7109375" style="83" customWidth="1"/>
    <col min="8721" max="8786" width="5.7109375" style="83" customWidth="1"/>
    <col min="8787" max="8963" width="12.5703125" style="83"/>
    <col min="8964" max="8964" width="3.42578125" style="83" customWidth="1"/>
    <col min="8965" max="8965" width="29.140625" style="83" customWidth="1"/>
    <col min="8966" max="8966" width="15.7109375" style="83" customWidth="1"/>
    <col min="8967" max="8968" width="14.7109375" style="83" customWidth="1"/>
    <col min="8969" max="8969" width="14.140625" style="83" customWidth="1"/>
    <col min="8970" max="8971" width="13.7109375" style="83" customWidth="1"/>
    <col min="8972" max="8972" width="0.5703125" style="83" customWidth="1"/>
    <col min="8973" max="8973" width="5.7109375" style="83" customWidth="1"/>
    <col min="8974" max="8974" width="19.85546875" style="83" customWidth="1"/>
    <col min="8975" max="8975" width="5.7109375" style="83" customWidth="1"/>
    <col min="8976" max="8976" width="10.7109375" style="83" customWidth="1"/>
    <col min="8977" max="9042" width="5.7109375" style="83" customWidth="1"/>
    <col min="9043" max="9219" width="12.5703125" style="83"/>
    <col min="9220" max="9220" width="3.42578125" style="83" customWidth="1"/>
    <col min="9221" max="9221" width="29.140625" style="83" customWidth="1"/>
    <col min="9222" max="9222" width="15.7109375" style="83" customWidth="1"/>
    <col min="9223" max="9224" width="14.7109375" style="83" customWidth="1"/>
    <col min="9225" max="9225" width="14.140625" style="83" customWidth="1"/>
    <col min="9226" max="9227" width="13.7109375" style="83" customWidth="1"/>
    <col min="9228" max="9228" width="0.5703125" style="83" customWidth="1"/>
    <col min="9229" max="9229" width="5.7109375" style="83" customWidth="1"/>
    <col min="9230" max="9230" width="19.85546875" style="83" customWidth="1"/>
    <col min="9231" max="9231" width="5.7109375" style="83" customWidth="1"/>
    <col min="9232" max="9232" width="10.7109375" style="83" customWidth="1"/>
    <col min="9233" max="9298" width="5.7109375" style="83" customWidth="1"/>
    <col min="9299" max="9475" width="12.5703125" style="83"/>
    <col min="9476" max="9476" width="3.42578125" style="83" customWidth="1"/>
    <col min="9477" max="9477" width="29.140625" style="83" customWidth="1"/>
    <col min="9478" max="9478" width="15.7109375" style="83" customWidth="1"/>
    <col min="9479" max="9480" width="14.7109375" style="83" customWidth="1"/>
    <col min="9481" max="9481" width="14.140625" style="83" customWidth="1"/>
    <col min="9482" max="9483" width="13.7109375" style="83" customWidth="1"/>
    <col min="9484" max="9484" width="0.5703125" style="83" customWidth="1"/>
    <col min="9485" max="9485" width="5.7109375" style="83" customWidth="1"/>
    <col min="9486" max="9486" width="19.85546875" style="83" customWidth="1"/>
    <col min="9487" max="9487" width="5.7109375" style="83" customWidth="1"/>
    <col min="9488" max="9488" width="10.7109375" style="83" customWidth="1"/>
    <col min="9489" max="9554" width="5.7109375" style="83" customWidth="1"/>
    <col min="9555" max="9731" width="12.5703125" style="83"/>
    <col min="9732" max="9732" width="3.42578125" style="83" customWidth="1"/>
    <col min="9733" max="9733" width="29.140625" style="83" customWidth="1"/>
    <col min="9734" max="9734" width="15.7109375" style="83" customWidth="1"/>
    <col min="9735" max="9736" width="14.7109375" style="83" customWidth="1"/>
    <col min="9737" max="9737" width="14.140625" style="83" customWidth="1"/>
    <col min="9738" max="9739" width="13.7109375" style="83" customWidth="1"/>
    <col min="9740" max="9740" width="0.5703125" style="83" customWidth="1"/>
    <col min="9741" max="9741" width="5.7109375" style="83" customWidth="1"/>
    <col min="9742" max="9742" width="19.85546875" style="83" customWidth="1"/>
    <col min="9743" max="9743" width="5.7109375" style="83" customWidth="1"/>
    <col min="9744" max="9744" width="10.7109375" style="83" customWidth="1"/>
    <col min="9745" max="9810" width="5.7109375" style="83" customWidth="1"/>
    <col min="9811" max="9987" width="12.5703125" style="83"/>
    <col min="9988" max="9988" width="3.42578125" style="83" customWidth="1"/>
    <col min="9989" max="9989" width="29.140625" style="83" customWidth="1"/>
    <col min="9990" max="9990" width="15.7109375" style="83" customWidth="1"/>
    <col min="9991" max="9992" width="14.7109375" style="83" customWidth="1"/>
    <col min="9993" max="9993" width="14.140625" style="83" customWidth="1"/>
    <col min="9994" max="9995" width="13.7109375" style="83" customWidth="1"/>
    <col min="9996" max="9996" width="0.5703125" style="83" customWidth="1"/>
    <col min="9997" max="9997" width="5.7109375" style="83" customWidth="1"/>
    <col min="9998" max="9998" width="19.85546875" style="83" customWidth="1"/>
    <col min="9999" max="9999" width="5.7109375" style="83" customWidth="1"/>
    <col min="10000" max="10000" width="10.7109375" style="83" customWidth="1"/>
    <col min="10001" max="10066" width="5.7109375" style="83" customWidth="1"/>
    <col min="10067" max="10243" width="12.5703125" style="83"/>
    <col min="10244" max="10244" width="3.42578125" style="83" customWidth="1"/>
    <col min="10245" max="10245" width="29.140625" style="83" customWidth="1"/>
    <col min="10246" max="10246" width="15.7109375" style="83" customWidth="1"/>
    <col min="10247" max="10248" width="14.7109375" style="83" customWidth="1"/>
    <col min="10249" max="10249" width="14.140625" style="83" customWidth="1"/>
    <col min="10250" max="10251" width="13.7109375" style="83" customWidth="1"/>
    <col min="10252" max="10252" width="0.5703125" style="83" customWidth="1"/>
    <col min="10253" max="10253" width="5.7109375" style="83" customWidth="1"/>
    <col min="10254" max="10254" width="19.85546875" style="83" customWidth="1"/>
    <col min="10255" max="10255" width="5.7109375" style="83" customWidth="1"/>
    <col min="10256" max="10256" width="10.7109375" style="83" customWidth="1"/>
    <col min="10257" max="10322" width="5.7109375" style="83" customWidth="1"/>
    <col min="10323" max="10499" width="12.5703125" style="83"/>
    <col min="10500" max="10500" width="3.42578125" style="83" customWidth="1"/>
    <col min="10501" max="10501" width="29.140625" style="83" customWidth="1"/>
    <col min="10502" max="10502" width="15.7109375" style="83" customWidth="1"/>
    <col min="10503" max="10504" width="14.7109375" style="83" customWidth="1"/>
    <col min="10505" max="10505" width="14.140625" style="83" customWidth="1"/>
    <col min="10506" max="10507" width="13.7109375" style="83" customWidth="1"/>
    <col min="10508" max="10508" width="0.5703125" style="83" customWidth="1"/>
    <col min="10509" max="10509" width="5.7109375" style="83" customWidth="1"/>
    <col min="10510" max="10510" width="19.85546875" style="83" customWidth="1"/>
    <col min="10511" max="10511" width="5.7109375" style="83" customWidth="1"/>
    <col min="10512" max="10512" width="10.7109375" style="83" customWidth="1"/>
    <col min="10513" max="10578" width="5.7109375" style="83" customWidth="1"/>
    <col min="10579" max="10755" width="12.5703125" style="83"/>
    <col min="10756" max="10756" width="3.42578125" style="83" customWidth="1"/>
    <col min="10757" max="10757" width="29.140625" style="83" customWidth="1"/>
    <col min="10758" max="10758" width="15.7109375" style="83" customWidth="1"/>
    <col min="10759" max="10760" width="14.7109375" style="83" customWidth="1"/>
    <col min="10761" max="10761" width="14.140625" style="83" customWidth="1"/>
    <col min="10762" max="10763" width="13.7109375" style="83" customWidth="1"/>
    <col min="10764" max="10764" width="0.5703125" style="83" customWidth="1"/>
    <col min="10765" max="10765" width="5.7109375" style="83" customWidth="1"/>
    <col min="10766" max="10766" width="19.85546875" style="83" customWidth="1"/>
    <col min="10767" max="10767" width="5.7109375" style="83" customWidth="1"/>
    <col min="10768" max="10768" width="10.7109375" style="83" customWidth="1"/>
    <col min="10769" max="10834" width="5.7109375" style="83" customWidth="1"/>
    <col min="10835" max="11011" width="12.5703125" style="83"/>
    <col min="11012" max="11012" width="3.42578125" style="83" customWidth="1"/>
    <col min="11013" max="11013" width="29.140625" style="83" customWidth="1"/>
    <col min="11014" max="11014" width="15.7109375" style="83" customWidth="1"/>
    <col min="11015" max="11016" width="14.7109375" style="83" customWidth="1"/>
    <col min="11017" max="11017" width="14.140625" style="83" customWidth="1"/>
    <col min="11018" max="11019" width="13.7109375" style="83" customWidth="1"/>
    <col min="11020" max="11020" width="0.5703125" style="83" customWidth="1"/>
    <col min="11021" max="11021" width="5.7109375" style="83" customWidth="1"/>
    <col min="11022" max="11022" width="19.85546875" style="83" customWidth="1"/>
    <col min="11023" max="11023" width="5.7109375" style="83" customWidth="1"/>
    <col min="11024" max="11024" width="10.7109375" style="83" customWidth="1"/>
    <col min="11025" max="11090" width="5.7109375" style="83" customWidth="1"/>
    <col min="11091" max="11267" width="12.5703125" style="83"/>
    <col min="11268" max="11268" width="3.42578125" style="83" customWidth="1"/>
    <col min="11269" max="11269" width="29.140625" style="83" customWidth="1"/>
    <col min="11270" max="11270" width="15.7109375" style="83" customWidth="1"/>
    <col min="11271" max="11272" width="14.7109375" style="83" customWidth="1"/>
    <col min="11273" max="11273" width="14.140625" style="83" customWidth="1"/>
    <col min="11274" max="11275" width="13.7109375" style="83" customWidth="1"/>
    <col min="11276" max="11276" width="0.5703125" style="83" customWidth="1"/>
    <col min="11277" max="11277" width="5.7109375" style="83" customWidth="1"/>
    <col min="11278" max="11278" width="19.85546875" style="83" customWidth="1"/>
    <col min="11279" max="11279" width="5.7109375" style="83" customWidth="1"/>
    <col min="11280" max="11280" width="10.7109375" style="83" customWidth="1"/>
    <col min="11281" max="11346" width="5.7109375" style="83" customWidth="1"/>
    <col min="11347" max="11523" width="12.5703125" style="83"/>
    <col min="11524" max="11524" width="3.42578125" style="83" customWidth="1"/>
    <col min="11525" max="11525" width="29.140625" style="83" customWidth="1"/>
    <col min="11526" max="11526" width="15.7109375" style="83" customWidth="1"/>
    <col min="11527" max="11528" width="14.7109375" style="83" customWidth="1"/>
    <col min="11529" max="11529" width="14.140625" style="83" customWidth="1"/>
    <col min="11530" max="11531" width="13.7109375" style="83" customWidth="1"/>
    <col min="11532" max="11532" width="0.5703125" style="83" customWidth="1"/>
    <col min="11533" max="11533" width="5.7109375" style="83" customWidth="1"/>
    <col min="11534" max="11534" width="19.85546875" style="83" customWidth="1"/>
    <col min="11535" max="11535" width="5.7109375" style="83" customWidth="1"/>
    <col min="11536" max="11536" width="10.7109375" style="83" customWidth="1"/>
    <col min="11537" max="11602" width="5.7109375" style="83" customWidth="1"/>
    <col min="11603" max="11779" width="12.5703125" style="83"/>
    <col min="11780" max="11780" width="3.42578125" style="83" customWidth="1"/>
    <col min="11781" max="11781" width="29.140625" style="83" customWidth="1"/>
    <col min="11782" max="11782" width="15.7109375" style="83" customWidth="1"/>
    <col min="11783" max="11784" width="14.7109375" style="83" customWidth="1"/>
    <col min="11785" max="11785" width="14.140625" style="83" customWidth="1"/>
    <col min="11786" max="11787" width="13.7109375" style="83" customWidth="1"/>
    <col min="11788" max="11788" width="0.5703125" style="83" customWidth="1"/>
    <col min="11789" max="11789" width="5.7109375" style="83" customWidth="1"/>
    <col min="11790" max="11790" width="19.85546875" style="83" customWidth="1"/>
    <col min="11791" max="11791" width="5.7109375" style="83" customWidth="1"/>
    <col min="11792" max="11792" width="10.7109375" style="83" customWidth="1"/>
    <col min="11793" max="11858" width="5.7109375" style="83" customWidth="1"/>
    <col min="11859" max="12035" width="12.5703125" style="83"/>
    <col min="12036" max="12036" width="3.42578125" style="83" customWidth="1"/>
    <col min="12037" max="12037" width="29.140625" style="83" customWidth="1"/>
    <col min="12038" max="12038" width="15.7109375" style="83" customWidth="1"/>
    <col min="12039" max="12040" width="14.7109375" style="83" customWidth="1"/>
    <col min="12041" max="12041" width="14.140625" style="83" customWidth="1"/>
    <col min="12042" max="12043" width="13.7109375" style="83" customWidth="1"/>
    <col min="12044" max="12044" width="0.5703125" style="83" customWidth="1"/>
    <col min="12045" max="12045" width="5.7109375" style="83" customWidth="1"/>
    <col min="12046" max="12046" width="19.85546875" style="83" customWidth="1"/>
    <col min="12047" max="12047" width="5.7109375" style="83" customWidth="1"/>
    <col min="12048" max="12048" width="10.7109375" style="83" customWidth="1"/>
    <col min="12049" max="12114" width="5.7109375" style="83" customWidth="1"/>
    <col min="12115" max="12291" width="12.5703125" style="83"/>
    <col min="12292" max="12292" width="3.42578125" style="83" customWidth="1"/>
    <col min="12293" max="12293" width="29.140625" style="83" customWidth="1"/>
    <col min="12294" max="12294" width="15.7109375" style="83" customWidth="1"/>
    <col min="12295" max="12296" width="14.7109375" style="83" customWidth="1"/>
    <col min="12297" max="12297" width="14.140625" style="83" customWidth="1"/>
    <col min="12298" max="12299" width="13.7109375" style="83" customWidth="1"/>
    <col min="12300" max="12300" width="0.5703125" style="83" customWidth="1"/>
    <col min="12301" max="12301" width="5.7109375" style="83" customWidth="1"/>
    <col min="12302" max="12302" width="19.85546875" style="83" customWidth="1"/>
    <col min="12303" max="12303" width="5.7109375" style="83" customWidth="1"/>
    <col min="12304" max="12304" width="10.7109375" style="83" customWidth="1"/>
    <col min="12305" max="12370" width="5.7109375" style="83" customWidth="1"/>
    <col min="12371" max="12547" width="12.5703125" style="83"/>
    <col min="12548" max="12548" width="3.42578125" style="83" customWidth="1"/>
    <col min="12549" max="12549" width="29.140625" style="83" customWidth="1"/>
    <col min="12550" max="12550" width="15.7109375" style="83" customWidth="1"/>
    <col min="12551" max="12552" width="14.7109375" style="83" customWidth="1"/>
    <col min="12553" max="12553" width="14.140625" style="83" customWidth="1"/>
    <col min="12554" max="12555" width="13.7109375" style="83" customWidth="1"/>
    <col min="12556" max="12556" width="0.5703125" style="83" customWidth="1"/>
    <col min="12557" max="12557" width="5.7109375" style="83" customWidth="1"/>
    <col min="12558" max="12558" width="19.85546875" style="83" customWidth="1"/>
    <col min="12559" max="12559" width="5.7109375" style="83" customWidth="1"/>
    <col min="12560" max="12560" width="10.7109375" style="83" customWidth="1"/>
    <col min="12561" max="12626" width="5.7109375" style="83" customWidth="1"/>
    <col min="12627" max="12803" width="12.5703125" style="83"/>
    <col min="12804" max="12804" width="3.42578125" style="83" customWidth="1"/>
    <col min="12805" max="12805" width="29.140625" style="83" customWidth="1"/>
    <col min="12806" max="12806" width="15.7109375" style="83" customWidth="1"/>
    <col min="12807" max="12808" width="14.7109375" style="83" customWidth="1"/>
    <col min="12809" max="12809" width="14.140625" style="83" customWidth="1"/>
    <col min="12810" max="12811" width="13.7109375" style="83" customWidth="1"/>
    <col min="12812" max="12812" width="0.5703125" style="83" customWidth="1"/>
    <col min="12813" max="12813" width="5.7109375" style="83" customWidth="1"/>
    <col min="12814" max="12814" width="19.85546875" style="83" customWidth="1"/>
    <col min="12815" max="12815" width="5.7109375" style="83" customWidth="1"/>
    <col min="12816" max="12816" width="10.7109375" style="83" customWidth="1"/>
    <col min="12817" max="12882" width="5.7109375" style="83" customWidth="1"/>
    <col min="12883" max="13059" width="12.5703125" style="83"/>
    <col min="13060" max="13060" width="3.42578125" style="83" customWidth="1"/>
    <col min="13061" max="13061" width="29.140625" style="83" customWidth="1"/>
    <col min="13062" max="13062" width="15.7109375" style="83" customWidth="1"/>
    <col min="13063" max="13064" width="14.7109375" style="83" customWidth="1"/>
    <col min="13065" max="13065" width="14.140625" style="83" customWidth="1"/>
    <col min="13066" max="13067" width="13.7109375" style="83" customWidth="1"/>
    <col min="13068" max="13068" width="0.5703125" style="83" customWidth="1"/>
    <col min="13069" max="13069" width="5.7109375" style="83" customWidth="1"/>
    <col min="13070" max="13070" width="19.85546875" style="83" customWidth="1"/>
    <col min="13071" max="13071" width="5.7109375" style="83" customWidth="1"/>
    <col min="13072" max="13072" width="10.7109375" style="83" customWidth="1"/>
    <col min="13073" max="13138" width="5.7109375" style="83" customWidth="1"/>
    <col min="13139" max="13315" width="12.5703125" style="83"/>
    <col min="13316" max="13316" width="3.42578125" style="83" customWidth="1"/>
    <col min="13317" max="13317" width="29.140625" style="83" customWidth="1"/>
    <col min="13318" max="13318" width="15.7109375" style="83" customWidth="1"/>
    <col min="13319" max="13320" width="14.7109375" style="83" customWidth="1"/>
    <col min="13321" max="13321" width="14.140625" style="83" customWidth="1"/>
    <col min="13322" max="13323" width="13.7109375" style="83" customWidth="1"/>
    <col min="13324" max="13324" width="0.5703125" style="83" customWidth="1"/>
    <col min="13325" max="13325" width="5.7109375" style="83" customWidth="1"/>
    <col min="13326" max="13326" width="19.85546875" style="83" customWidth="1"/>
    <col min="13327" max="13327" width="5.7109375" style="83" customWidth="1"/>
    <col min="13328" max="13328" width="10.7109375" style="83" customWidth="1"/>
    <col min="13329" max="13394" width="5.7109375" style="83" customWidth="1"/>
    <col min="13395" max="13571" width="12.5703125" style="83"/>
    <col min="13572" max="13572" width="3.42578125" style="83" customWidth="1"/>
    <col min="13573" max="13573" width="29.140625" style="83" customWidth="1"/>
    <col min="13574" max="13574" width="15.7109375" style="83" customWidth="1"/>
    <col min="13575" max="13576" width="14.7109375" style="83" customWidth="1"/>
    <col min="13577" max="13577" width="14.140625" style="83" customWidth="1"/>
    <col min="13578" max="13579" width="13.7109375" style="83" customWidth="1"/>
    <col min="13580" max="13580" width="0.5703125" style="83" customWidth="1"/>
    <col min="13581" max="13581" width="5.7109375" style="83" customWidth="1"/>
    <col min="13582" max="13582" width="19.85546875" style="83" customWidth="1"/>
    <col min="13583" max="13583" width="5.7109375" style="83" customWidth="1"/>
    <col min="13584" max="13584" width="10.7109375" style="83" customWidth="1"/>
    <col min="13585" max="13650" width="5.7109375" style="83" customWidth="1"/>
    <col min="13651" max="13827" width="12.5703125" style="83"/>
    <col min="13828" max="13828" width="3.42578125" style="83" customWidth="1"/>
    <col min="13829" max="13829" width="29.140625" style="83" customWidth="1"/>
    <col min="13830" max="13830" width="15.7109375" style="83" customWidth="1"/>
    <col min="13831" max="13832" width="14.7109375" style="83" customWidth="1"/>
    <col min="13833" max="13833" width="14.140625" style="83" customWidth="1"/>
    <col min="13834" max="13835" width="13.7109375" style="83" customWidth="1"/>
    <col min="13836" max="13836" width="0.5703125" style="83" customWidth="1"/>
    <col min="13837" max="13837" width="5.7109375" style="83" customWidth="1"/>
    <col min="13838" max="13838" width="19.85546875" style="83" customWidth="1"/>
    <col min="13839" max="13839" width="5.7109375" style="83" customWidth="1"/>
    <col min="13840" max="13840" width="10.7109375" style="83" customWidth="1"/>
    <col min="13841" max="13906" width="5.7109375" style="83" customWidth="1"/>
    <col min="13907" max="14083" width="12.5703125" style="83"/>
    <col min="14084" max="14084" width="3.42578125" style="83" customWidth="1"/>
    <col min="14085" max="14085" width="29.140625" style="83" customWidth="1"/>
    <col min="14086" max="14086" width="15.7109375" style="83" customWidth="1"/>
    <col min="14087" max="14088" width="14.7109375" style="83" customWidth="1"/>
    <col min="14089" max="14089" width="14.140625" style="83" customWidth="1"/>
    <col min="14090" max="14091" width="13.7109375" style="83" customWidth="1"/>
    <col min="14092" max="14092" width="0.5703125" style="83" customWidth="1"/>
    <col min="14093" max="14093" width="5.7109375" style="83" customWidth="1"/>
    <col min="14094" max="14094" width="19.85546875" style="83" customWidth="1"/>
    <col min="14095" max="14095" width="5.7109375" style="83" customWidth="1"/>
    <col min="14096" max="14096" width="10.7109375" style="83" customWidth="1"/>
    <col min="14097" max="14162" width="5.7109375" style="83" customWidth="1"/>
    <col min="14163" max="14339" width="12.5703125" style="83"/>
    <col min="14340" max="14340" width="3.42578125" style="83" customWidth="1"/>
    <col min="14341" max="14341" width="29.140625" style="83" customWidth="1"/>
    <col min="14342" max="14342" width="15.7109375" style="83" customWidth="1"/>
    <col min="14343" max="14344" width="14.7109375" style="83" customWidth="1"/>
    <col min="14345" max="14345" width="14.140625" style="83" customWidth="1"/>
    <col min="14346" max="14347" width="13.7109375" style="83" customWidth="1"/>
    <col min="14348" max="14348" width="0.5703125" style="83" customWidth="1"/>
    <col min="14349" max="14349" width="5.7109375" style="83" customWidth="1"/>
    <col min="14350" max="14350" width="19.85546875" style="83" customWidth="1"/>
    <col min="14351" max="14351" width="5.7109375" style="83" customWidth="1"/>
    <col min="14352" max="14352" width="10.7109375" style="83" customWidth="1"/>
    <col min="14353" max="14418" width="5.7109375" style="83" customWidth="1"/>
    <col min="14419" max="14595" width="12.5703125" style="83"/>
    <col min="14596" max="14596" width="3.42578125" style="83" customWidth="1"/>
    <col min="14597" max="14597" width="29.140625" style="83" customWidth="1"/>
    <col min="14598" max="14598" width="15.7109375" style="83" customWidth="1"/>
    <col min="14599" max="14600" width="14.7109375" style="83" customWidth="1"/>
    <col min="14601" max="14601" width="14.140625" style="83" customWidth="1"/>
    <col min="14602" max="14603" width="13.7109375" style="83" customWidth="1"/>
    <col min="14604" max="14604" width="0.5703125" style="83" customWidth="1"/>
    <col min="14605" max="14605" width="5.7109375" style="83" customWidth="1"/>
    <col min="14606" max="14606" width="19.85546875" style="83" customWidth="1"/>
    <col min="14607" max="14607" width="5.7109375" style="83" customWidth="1"/>
    <col min="14608" max="14608" width="10.7109375" style="83" customWidth="1"/>
    <col min="14609" max="14674" width="5.7109375" style="83" customWidth="1"/>
    <col min="14675" max="14851" width="12.5703125" style="83"/>
    <col min="14852" max="14852" width="3.42578125" style="83" customWidth="1"/>
    <col min="14853" max="14853" width="29.140625" style="83" customWidth="1"/>
    <col min="14854" max="14854" width="15.7109375" style="83" customWidth="1"/>
    <col min="14855" max="14856" width="14.7109375" style="83" customWidth="1"/>
    <col min="14857" max="14857" width="14.140625" style="83" customWidth="1"/>
    <col min="14858" max="14859" width="13.7109375" style="83" customWidth="1"/>
    <col min="14860" max="14860" width="0.5703125" style="83" customWidth="1"/>
    <col min="14861" max="14861" width="5.7109375" style="83" customWidth="1"/>
    <col min="14862" max="14862" width="19.85546875" style="83" customWidth="1"/>
    <col min="14863" max="14863" width="5.7109375" style="83" customWidth="1"/>
    <col min="14864" max="14864" width="10.7109375" style="83" customWidth="1"/>
    <col min="14865" max="14930" width="5.7109375" style="83" customWidth="1"/>
    <col min="14931" max="15107" width="12.5703125" style="83"/>
    <col min="15108" max="15108" width="3.42578125" style="83" customWidth="1"/>
    <col min="15109" max="15109" width="29.140625" style="83" customWidth="1"/>
    <col min="15110" max="15110" width="15.7109375" style="83" customWidth="1"/>
    <col min="15111" max="15112" width="14.7109375" style="83" customWidth="1"/>
    <col min="15113" max="15113" width="14.140625" style="83" customWidth="1"/>
    <col min="15114" max="15115" width="13.7109375" style="83" customWidth="1"/>
    <col min="15116" max="15116" width="0.5703125" style="83" customWidth="1"/>
    <col min="15117" max="15117" width="5.7109375" style="83" customWidth="1"/>
    <col min="15118" max="15118" width="19.85546875" style="83" customWidth="1"/>
    <col min="15119" max="15119" width="5.7109375" style="83" customWidth="1"/>
    <col min="15120" max="15120" width="10.7109375" style="83" customWidth="1"/>
    <col min="15121" max="15186" width="5.7109375" style="83" customWidth="1"/>
    <col min="15187" max="15363" width="12.5703125" style="83"/>
    <col min="15364" max="15364" width="3.42578125" style="83" customWidth="1"/>
    <col min="15365" max="15365" width="29.140625" style="83" customWidth="1"/>
    <col min="15366" max="15366" width="15.7109375" style="83" customWidth="1"/>
    <col min="15367" max="15368" width="14.7109375" style="83" customWidth="1"/>
    <col min="15369" max="15369" width="14.140625" style="83" customWidth="1"/>
    <col min="15370" max="15371" width="13.7109375" style="83" customWidth="1"/>
    <col min="15372" max="15372" width="0.5703125" style="83" customWidth="1"/>
    <col min="15373" max="15373" width="5.7109375" style="83" customWidth="1"/>
    <col min="15374" max="15374" width="19.85546875" style="83" customWidth="1"/>
    <col min="15375" max="15375" width="5.7109375" style="83" customWidth="1"/>
    <col min="15376" max="15376" width="10.7109375" style="83" customWidth="1"/>
    <col min="15377" max="15442" width="5.7109375" style="83" customWidth="1"/>
    <col min="15443" max="15619" width="12.5703125" style="83"/>
    <col min="15620" max="15620" width="3.42578125" style="83" customWidth="1"/>
    <col min="15621" max="15621" width="29.140625" style="83" customWidth="1"/>
    <col min="15622" max="15622" width="15.7109375" style="83" customWidth="1"/>
    <col min="15623" max="15624" width="14.7109375" style="83" customWidth="1"/>
    <col min="15625" max="15625" width="14.140625" style="83" customWidth="1"/>
    <col min="15626" max="15627" width="13.7109375" style="83" customWidth="1"/>
    <col min="15628" max="15628" width="0.5703125" style="83" customWidth="1"/>
    <col min="15629" max="15629" width="5.7109375" style="83" customWidth="1"/>
    <col min="15630" max="15630" width="19.85546875" style="83" customWidth="1"/>
    <col min="15631" max="15631" width="5.7109375" style="83" customWidth="1"/>
    <col min="15632" max="15632" width="10.7109375" style="83" customWidth="1"/>
    <col min="15633" max="15698" width="5.7109375" style="83" customWidth="1"/>
    <col min="15699" max="15875" width="12.5703125" style="83"/>
    <col min="15876" max="15876" width="3.42578125" style="83" customWidth="1"/>
    <col min="15877" max="15877" width="29.140625" style="83" customWidth="1"/>
    <col min="15878" max="15878" width="15.7109375" style="83" customWidth="1"/>
    <col min="15879" max="15880" width="14.7109375" style="83" customWidth="1"/>
    <col min="15881" max="15881" width="14.140625" style="83" customWidth="1"/>
    <col min="15882" max="15883" width="13.7109375" style="83" customWidth="1"/>
    <col min="15884" max="15884" width="0.5703125" style="83" customWidth="1"/>
    <col min="15885" max="15885" width="5.7109375" style="83" customWidth="1"/>
    <col min="15886" max="15886" width="19.85546875" style="83" customWidth="1"/>
    <col min="15887" max="15887" width="5.7109375" style="83" customWidth="1"/>
    <col min="15888" max="15888" width="10.7109375" style="83" customWidth="1"/>
    <col min="15889" max="15954" width="5.7109375" style="83" customWidth="1"/>
    <col min="15955" max="16131" width="12.5703125" style="83"/>
    <col min="16132" max="16132" width="3.42578125" style="83" customWidth="1"/>
    <col min="16133" max="16133" width="29.140625" style="83" customWidth="1"/>
    <col min="16134" max="16134" width="15.7109375" style="83" customWidth="1"/>
    <col min="16135" max="16136" width="14.7109375" style="83" customWidth="1"/>
    <col min="16137" max="16137" width="14.140625" style="83" customWidth="1"/>
    <col min="16138" max="16139" width="13.7109375" style="83" customWidth="1"/>
    <col min="16140" max="16140" width="0.5703125" style="83" customWidth="1"/>
    <col min="16141" max="16141" width="5.7109375" style="83" customWidth="1"/>
    <col min="16142" max="16142" width="19.85546875" style="83" customWidth="1"/>
    <col min="16143" max="16143" width="5.7109375" style="83" customWidth="1"/>
    <col min="16144" max="16144" width="10.7109375" style="83" customWidth="1"/>
    <col min="16145" max="16210" width="5.7109375" style="83" customWidth="1"/>
    <col min="16211" max="16384" width="12.5703125" style="83"/>
  </cols>
  <sheetData>
    <row r="1" spans="1:17" s="187" customFormat="1" ht="20.25" x14ac:dyDescent="0.3">
      <c r="A1" s="191" t="s">
        <v>721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7" s="187" customFormat="1" x14ac:dyDescent="0.2">
      <c r="A2" s="204" t="s">
        <v>722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7" s="187" customFormat="1" x14ac:dyDescent="0.2">
      <c r="A3" s="190" t="s">
        <v>720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7" s="187" customFormat="1" ht="13.5" thickBot="1" x14ac:dyDescent="0.2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188"/>
    </row>
    <row r="5" spans="1:17" ht="4.5" customHeight="1" x14ac:dyDescent="0.2">
      <c r="A5" s="186"/>
      <c r="B5" s="174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1:17" ht="12.75" customHeight="1" x14ac:dyDescent="0.2">
      <c r="A6" s="201" t="s">
        <v>719</v>
      </c>
      <c r="B6" s="202"/>
      <c r="C6" s="207" t="s">
        <v>718</v>
      </c>
      <c r="D6" s="203" t="s">
        <v>723</v>
      </c>
      <c r="E6" s="203" t="s">
        <v>724</v>
      </c>
      <c r="F6" s="210" t="s">
        <v>717</v>
      </c>
      <c r="G6" s="196" t="s">
        <v>716</v>
      </c>
      <c r="H6" s="210" t="s">
        <v>715</v>
      </c>
      <c r="I6" s="211" t="s">
        <v>714</v>
      </c>
      <c r="J6" s="212"/>
      <c r="K6" s="206" t="s">
        <v>713</v>
      </c>
      <c r="L6" s="184"/>
    </row>
    <row r="7" spans="1:17" ht="12.75" customHeight="1" x14ac:dyDescent="0.2">
      <c r="A7" s="201"/>
      <c r="B7" s="202"/>
      <c r="C7" s="208"/>
      <c r="D7" s="203"/>
      <c r="E7" s="203"/>
      <c r="F7" s="210"/>
      <c r="G7" s="196"/>
      <c r="H7" s="210"/>
      <c r="I7" s="213" t="s">
        <v>712</v>
      </c>
      <c r="J7" s="195" t="s">
        <v>711</v>
      </c>
      <c r="K7" s="206"/>
      <c r="L7" s="184"/>
    </row>
    <row r="8" spans="1:17" ht="12.75" customHeight="1" x14ac:dyDescent="0.2">
      <c r="A8" s="201"/>
      <c r="B8" s="202"/>
      <c r="C8" s="209"/>
      <c r="D8" s="203"/>
      <c r="E8" s="203"/>
      <c r="F8" s="210"/>
      <c r="G8" s="196"/>
      <c r="H8" s="210"/>
      <c r="I8" s="210"/>
      <c r="J8" s="196"/>
      <c r="K8" s="206"/>
      <c r="L8" s="184"/>
    </row>
    <row r="9" spans="1:17" x14ac:dyDescent="0.2">
      <c r="A9" s="201"/>
      <c r="B9" s="202"/>
      <c r="C9" s="209"/>
      <c r="D9" s="203"/>
      <c r="E9" s="203"/>
      <c r="F9" s="210"/>
      <c r="G9" s="196"/>
      <c r="H9" s="210"/>
      <c r="I9" s="210"/>
      <c r="J9" s="196"/>
      <c r="K9" s="206"/>
      <c r="L9" s="184"/>
    </row>
    <row r="10" spans="1:17" s="178" customFormat="1" ht="10.15" customHeight="1" x14ac:dyDescent="0.2">
      <c r="A10" s="201"/>
      <c r="B10" s="202"/>
      <c r="C10" s="182">
        <v>1</v>
      </c>
      <c r="D10" s="183">
        <v>2</v>
      </c>
      <c r="E10" s="182">
        <v>3</v>
      </c>
      <c r="F10" s="182">
        <v>4</v>
      </c>
      <c r="G10" s="182">
        <v>5</v>
      </c>
      <c r="H10" s="182">
        <v>6</v>
      </c>
      <c r="I10" s="181" t="s">
        <v>710</v>
      </c>
      <c r="J10" s="181" t="s">
        <v>709</v>
      </c>
      <c r="K10" s="180" t="s">
        <v>708</v>
      </c>
      <c r="L10" s="179"/>
    </row>
    <row r="11" spans="1:17" ht="4.5" customHeight="1" thickBot="1" x14ac:dyDescent="0.25">
      <c r="A11" s="177"/>
      <c r="B11" s="176"/>
      <c r="C11" s="175"/>
      <c r="D11" s="175"/>
      <c r="E11" s="175"/>
      <c r="F11" s="175"/>
      <c r="G11" s="175"/>
      <c r="H11" s="175"/>
      <c r="I11" s="175"/>
      <c r="J11" s="175"/>
      <c r="K11" s="175"/>
      <c r="L11" s="175"/>
    </row>
    <row r="12" spans="1:17" ht="8.1" customHeight="1" x14ac:dyDescent="0.2">
      <c r="B12" s="174"/>
      <c r="C12" s="172"/>
      <c r="D12" s="172"/>
      <c r="E12" s="172"/>
      <c r="F12" s="172"/>
      <c r="G12" s="172"/>
      <c r="H12" s="173"/>
      <c r="I12" s="172"/>
      <c r="J12" s="172"/>
      <c r="K12" s="169"/>
      <c r="L12" s="169"/>
    </row>
    <row r="13" spans="1:17" ht="8.25" customHeight="1" x14ac:dyDescent="0.2">
      <c r="B13" s="171"/>
      <c r="C13" s="169"/>
      <c r="D13" s="169"/>
      <c r="E13" s="169"/>
      <c r="F13" s="169"/>
      <c r="G13" s="169"/>
      <c r="H13" s="170"/>
      <c r="I13" s="169"/>
      <c r="J13" s="169"/>
      <c r="K13" s="169"/>
      <c r="L13" s="169"/>
    </row>
    <row r="14" spans="1:17" s="137" customFormat="1" ht="15" x14ac:dyDescent="0.25">
      <c r="A14" s="168" t="s">
        <v>707</v>
      </c>
      <c r="B14" s="127"/>
      <c r="C14" s="144">
        <f t="shared" ref="C14:I14" si="0">+C15</f>
        <v>4318410074</v>
      </c>
      <c r="D14" s="144">
        <f t="shared" si="0"/>
        <v>4624627355</v>
      </c>
      <c r="E14" s="144">
        <f t="shared" si="0"/>
        <v>4318410074</v>
      </c>
      <c r="F14" s="144">
        <f t="shared" si="0"/>
        <v>3303971130</v>
      </c>
      <c r="G14" s="144">
        <f t="shared" si="0"/>
        <v>2765020594.9299998</v>
      </c>
      <c r="H14" s="144">
        <f t="shared" si="0"/>
        <v>2582631522.4000001</v>
      </c>
      <c r="I14" s="144">
        <f t="shared" si="0"/>
        <v>-721339607.5999999</v>
      </c>
      <c r="J14" s="141">
        <f>IF(F14=0,0,(H14/F14)-1)*100</f>
        <v>-21.832503348780776</v>
      </c>
      <c r="K14" s="141">
        <f>IF(E14=0,0,(H14/E14)*100)</f>
        <v>59.805147685008855</v>
      </c>
      <c r="L14" s="140"/>
      <c r="M14" s="138"/>
      <c r="N14" s="167"/>
      <c r="Q14" s="138"/>
    </row>
    <row r="15" spans="1:17" s="137" customFormat="1" ht="15" x14ac:dyDescent="0.25">
      <c r="A15" s="117"/>
      <c r="B15" s="104" t="s">
        <v>706</v>
      </c>
      <c r="C15" s="166">
        <v>4318410074</v>
      </c>
      <c r="D15" s="166">
        <v>4624627355</v>
      </c>
      <c r="E15" s="166">
        <v>4318410074</v>
      </c>
      <c r="F15" s="166">
        <v>3303971130</v>
      </c>
      <c r="G15" s="129">
        <v>2765020594.9299998</v>
      </c>
      <c r="H15" s="166">
        <v>2582631522.4000001</v>
      </c>
      <c r="I15" s="134">
        <f>H15-F15</f>
        <v>-721339607.5999999</v>
      </c>
      <c r="J15" s="133">
        <f>IF(F15=0,0,(H15/F15)-1)*100</f>
        <v>-21.832503348780776</v>
      </c>
      <c r="K15" s="133">
        <f>IF(E15=0,0,(H15/E15)*100)</f>
        <v>59.805147685008855</v>
      </c>
      <c r="L15" s="140"/>
      <c r="M15" s="138"/>
      <c r="N15" s="165"/>
      <c r="Q15" s="138"/>
    </row>
    <row r="16" spans="1:17" s="92" customFormat="1" ht="8.1" customHeight="1" x14ac:dyDescent="0.25">
      <c r="A16" s="164"/>
      <c r="B16" s="163"/>
      <c r="C16" s="162"/>
      <c r="D16" s="162"/>
      <c r="E16" s="162"/>
      <c r="F16" s="162"/>
      <c r="G16" s="161"/>
      <c r="H16" s="160"/>
      <c r="I16" s="159"/>
      <c r="J16" s="158"/>
      <c r="K16" s="158"/>
      <c r="L16" s="95"/>
    </row>
    <row r="17" spans="1:17" s="137" customFormat="1" ht="15.75" x14ac:dyDescent="0.25">
      <c r="A17" s="157" t="s">
        <v>705</v>
      </c>
      <c r="B17" s="98"/>
      <c r="C17" s="97">
        <f t="shared" ref="C17:I17" si="1">+C19+C25+C29+C24</f>
        <v>4318410074</v>
      </c>
      <c r="D17" s="97">
        <f t="shared" si="1"/>
        <v>4624627355</v>
      </c>
      <c r="E17" s="97">
        <f t="shared" si="1"/>
        <v>3958410074</v>
      </c>
      <c r="F17" s="156">
        <f t="shared" si="1"/>
        <v>2677487655</v>
      </c>
      <c r="G17" s="97">
        <f t="shared" si="1"/>
        <v>2403540324.8000002</v>
      </c>
      <c r="H17" s="97">
        <f t="shared" si="1"/>
        <v>2160111928.98</v>
      </c>
      <c r="I17" s="97">
        <f t="shared" si="1"/>
        <v>-517375726.0200001</v>
      </c>
      <c r="J17" s="96">
        <f>IF(F17=0,0,(H17/F17)-1)*100</f>
        <v>-19.323178766252802</v>
      </c>
      <c r="K17" s="96">
        <f>IF(E17=0,0,(H17/E17)*100)</f>
        <v>54.570190773519137</v>
      </c>
      <c r="L17" s="140"/>
      <c r="M17" s="138"/>
      <c r="N17" s="155"/>
      <c r="Q17" s="138"/>
    </row>
    <row r="18" spans="1:17" s="146" customFormat="1" ht="4.5" customHeight="1" x14ac:dyDescent="0.15">
      <c r="A18" s="154"/>
      <c r="B18" s="153"/>
      <c r="C18" s="152"/>
      <c r="D18" s="152"/>
      <c r="E18" s="152"/>
      <c r="F18" s="152"/>
      <c r="G18" s="151"/>
      <c r="H18" s="150"/>
      <c r="I18" s="149"/>
      <c r="J18" s="148"/>
      <c r="K18" s="148"/>
      <c r="L18" s="147"/>
    </row>
    <row r="19" spans="1:17" s="137" customFormat="1" ht="15" x14ac:dyDescent="0.25">
      <c r="A19" s="145"/>
      <c r="B19" s="127" t="s">
        <v>704</v>
      </c>
      <c r="C19" s="144">
        <f t="shared" ref="C19:H19" si="2">SUM(C20:C23)</f>
        <v>3544775965</v>
      </c>
      <c r="D19" s="144">
        <f t="shared" si="2"/>
        <v>3345082047</v>
      </c>
      <c r="E19" s="144">
        <f t="shared" si="2"/>
        <v>3184775965</v>
      </c>
      <c r="F19" s="143">
        <f t="shared" si="2"/>
        <v>2298155295</v>
      </c>
      <c r="G19" s="142">
        <f t="shared" si="2"/>
        <v>1925513618.0699999</v>
      </c>
      <c r="H19" s="142">
        <f t="shared" si="2"/>
        <v>1859486126.6299996</v>
      </c>
      <c r="I19" s="142">
        <f t="shared" ref="I19:I27" si="3">H19-F19</f>
        <v>-438669168.37000036</v>
      </c>
      <c r="J19" s="141">
        <f t="shared" ref="J19:J27" si="4">IF(F19=0,0,(H19/F19)-1)*100</f>
        <v>-19.087881890505585</v>
      </c>
      <c r="K19" s="141">
        <f t="shared" ref="K19:K27" si="5">IF(E19=0,0,(H19/E19)*100)</f>
        <v>58.386716901450853</v>
      </c>
      <c r="L19" s="140"/>
      <c r="M19" s="138"/>
      <c r="N19" s="139"/>
      <c r="Q19" s="138"/>
    </row>
    <row r="20" spans="1:17" s="111" customFormat="1" ht="15" x14ac:dyDescent="0.25">
      <c r="A20" s="117"/>
      <c r="B20" s="136" t="s">
        <v>703</v>
      </c>
      <c r="C20" s="131">
        <v>1700480121</v>
      </c>
      <c r="D20" s="131">
        <v>1623332917</v>
      </c>
      <c r="E20" s="131">
        <v>1700480121</v>
      </c>
      <c r="F20" s="131">
        <v>1250146756</v>
      </c>
      <c r="G20" s="135">
        <v>1166175398.6900001</v>
      </c>
      <c r="H20" s="131">
        <v>1117333299.6099997</v>
      </c>
      <c r="I20" s="134">
        <f t="shared" si="3"/>
        <v>-132813456.39000034</v>
      </c>
      <c r="J20" s="133">
        <f t="shared" si="4"/>
        <v>-10.623829222654912</v>
      </c>
      <c r="K20" s="133">
        <f t="shared" si="5"/>
        <v>65.706930990344688</v>
      </c>
      <c r="L20" s="113"/>
      <c r="N20" s="132">
        <f>+F20-H20</f>
        <v>132813456.39000034</v>
      </c>
      <c r="P20" s="132">
        <f>+E20-N20</f>
        <v>1567666664.6099997</v>
      </c>
      <c r="Q20" s="112"/>
    </row>
    <row r="21" spans="1:17" s="111" customFormat="1" ht="15" x14ac:dyDescent="0.25">
      <c r="A21" s="117"/>
      <c r="B21" s="104" t="s">
        <v>702</v>
      </c>
      <c r="C21" s="131">
        <v>14366979</v>
      </c>
      <c r="D21" s="131">
        <v>19782593</v>
      </c>
      <c r="E21" s="131">
        <v>6155254</v>
      </c>
      <c r="F21" s="131">
        <v>4955077</v>
      </c>
      <c r="G21" s="129">
        <v>4836005.28</v>
      </c>
      <c r="H21" s="131">
        <v>3040495.2100000004</v>
      </c>
      <c r="I21" s="101">
        <f t="shared" si="3"/>
        <v>-1914581.7899999996</v>
      </c>
      <c r="J21" s="100">
        <f t="shared" si="4"/>
        <v>-38.638789871479283</v>
      </c>
      <c r="K21" s="100">
        <f t="shared" si="5"/>
        <v>49.396746421837349</v>
      </c>
      <c r="L21" s="113"/>
      <c r="M21" s="112"/>
      <c r="N21" s="112"/>
      <c r="Q21" s="112"/>
    </row>
    <row r="22" spans="1:17" s="111" customFormat="1" ht="15" x14ac:dyDescent="0.25">
      <c r="A22" s="117"/>
      <c r="B22" s="104" t="s">
        <v>701</v>
      </c>
      <c r="C22" s="131">
        <v>1829651665</v>
      </c>
      <c r="D22" s="131">
        <v>1701467234</v>
      </c>
      <c r="E22" s="131">
        <v>1477863390</v>
      </c>
      <c r="F22" s="131">
        <v>1042846162</v>
      </c>
      <c r="G22" s="129">
        <v>754306566.74000001</v>
      </c>
      <c r="H22" s="131">
        <v>739055341.19000006</v>
      </c>
      <c r="I22" s="101">
        <f t="shared" si="3"/>
        <v>-303790820.80999994</v>
      </c>
      <c r="J22" s="100">
        <f t="shared" si="4"/>
        <v>-29.130933389770675</v>
      </c>
      <c r="K22" s="100">
        <f t="shared" si="5"/>
        <v>50.008366550713468</v>
      </c>
      <c r="L22" s="113"/>
      <c r="M22" s="112"/>
      <c r="N22" s="130"/>
      <c r="Q22" s="112"/>
    </row>
    <row r="23" spans="1:17" s="111" customFormat="1" ht="15" x14ac:dyDescent="0.25">
      <c r="A23" s="117"/>
      <c r="B23" s="104" t="s">
        <v>700</v>
      </c>
      <c r="C23" s="128">
        <v>277200</v>
      </c>
      <c r="D23" s="128">
        <v>499303</v>
      </c>
      <c r="E23" s="128">
        <v>277200</v>
      </c>
      <c r="F23" s="128">
        <v>207300</v>
      </c>
      <c r="G23" s="129">
        <v>195647.35999999999</v>
      </c>
      <c r="H23" s="128">
        <v>56990.619999999995</v>
      </c>
      <c r="I23" s="101">
        <f t="shared" si="3"/>
        <v>-150309.38</v>
      </c>
      <c r="J23" s="100">
        <f t="shared" si="4"/>
        <v>-72.50814278822962</v>
      </c>
      <c r="K23" s="100">
        <f t="shared" si="5"/>
        <v>20.559386724386723</v>
      </c>
      <c r="L23" s="113"/>
      <c r="M23" s="112"/>
      <c r="N23" s="112"/>
      <c r="Q23" s="112"/>
    </row>
    <row r="24" spans="1:17" s="111" customFormat="1" ht="18.75" customHeight="1" x14ac:dyDescent="0.25">
      <c r="A24" s="125"/>
      <c r="B24" s="127" t="s">
        <v>699</v>
      </c>
      <c r="C24" s="123">
        <v>479382230</v>
      </c>
      <c r="D24" s="123">
        <v>421060369</v>
      </c>
      <c r="E24" s="123">
        <v>479382230</v>
      </c>
      <c r="F24" s="123">
        <v>222454747</v>
      </c>
      <c r="G24" s="126">
        <v>221442645.02999997</v>
      </c>
      <c r="H24" s="123">
        <v>225369658.05000001</v>
      </c>
      <c r="I24" s="120">
        <f t="shared" si="3"/>
        <v>2914911.0500000119</v>
      </c>
      <c r="J24" s="119">
        <f t="shared" si="4"/>
        <v>1.3103388843394903</v>
      </c>
      <c r="K24" s="119">
        <f t="shared" si="5"/>
        <v>47.012518184080378</v>
      </c>
      <c r="L24" s="113"/>
      <c r="M24" s="112"/>
      <c r="N24" s="112"/>
      <c r="Q24" s="112"/>
    </row>
    <row r="25" spans="1:17" s="111" customFormat="1" ht="15.75" x14ac:dyDescent="0.25">
      <c r="A25" s="125"/>
      <c r="B25" s="124" t="s">
        <v>698</v>
      </c>
      <c r="C25" s="123">
        <f t="shared" ref="C25:H25" si="6">+C26+C27</f>
        <v>194251879</v>
      </c>
      <c r="D25" s="123">
        <f t="shared" si="6"/>
        <v>673484939</v>
      </c>
      <c r="E25" s="123">
        <f t="shared" si="6"/>
        <v>194251879</v>
      </c>
      <c r="F25" s="122">
        <f t="shared" si="6"/>
        <v>81877616</v>
      </c>
      <c r="G25" s="121">
        <f t="shared" si="6"/>
        <v>308619087.38999999</v>
      </c>
      <c r="H25" s="121">
        <f t="shared" si="6"/>
        <v>0</v>
      </c>
      <c r="I25" s="120">
        <f t="shared" si="3"/>
        <v>-81877616</v>
      </c>
      <c r="J25" s="119">
        <f t="shared" si="4"/>
        <v>-100</v>
      </c>
      <c r="K25" s="119">
        <f t="shared" si="5"/>
        <v>0</v>
      </c>
      <c r="L25" s="113"/>
      <c r="M25" s="112"/>
      <c r="N25" s="112"/>
      <c r="Q25" s="112"/>
    </row>
    <row r="26" spans="1:17" s="111" customFormat="1" ht="15" x14ac:dyDescent="0.25">
      <c r="A26" s="117"/>
      <c r="B26" s="116" t="s">
        <v>697</v>
      </c>
      <c r="C26" s="114">
        <v>106251879</v>
      </c>
      <c r="D26" s="114">
        <v>226684579</v>
      </c>
      <c r="E26" s="114">
        <v>163459402</v>
      </c>
      <c r="F26" s="114">
        <v>81877616</v>
      </c>
      <c r="G26" s="115">
        <v>6270265.7599999998</v>
      </c>
      <c r="H26" s="114">
        <v>0</v>
      </c>
      <c r="I26" s="101">
        <f t="shared" si="3"/>
        <v>-81877616</v>
      </c>
      <c r="J26" s="100">
        <f t="shared" si="4"/>
        <v>-100</v>
      </c>
      <c r="K26" s="100">
        <f t="shared" si="5"/>
        <v>0</v>
      </c>
      <c r="L26" s="113"/>
      <c r="M26" s="112"/>
      <c r="N26" s="112"/>
      <c r="P26" s="118"/>
      <c r="Q26" s="112"/>
    </row>
    <row r="27" spans="1:17" s="111" customFormat="1" ht="15" x14ac:dyDescent="0.25">
      <c r="A27" s="117"/>
      <c r="B27" s="116" t="s">
        <v>696</v>
      </c>
      <c r="C27" s="114">
        <v>88000000</v>
      </c>
      <c r="D27" s="114">
        <v>446800360</v>
      </c>
      <c r="E27" s="114">
        <v>30792477</v>
      </c>
      <c r="F27" s="114">
        <v>0</v>
      </c>
      <c r="G27" s="115">
        <v>302348821.63</v>
      </c>
      <c r="H27" s="114">
        <v>0</v>
      </c>
      <c r="I27" s="101">
        <f t="shared" si="3"/>
        <v>0</v>
      </c>
      <c r="J27" s="100">
        <f t="shared" si="4"/>
        <v>0</v>
      </c>
      <c r="K27" s="100">
        <f t="shared" si="5"/>
        <v>0</v>
      </c>
      <c r="L27" s="113"/>
      <c r="M27" s="112"/>
      <c r="N27" s="112"/>
      <c r="Q27" s="112"/>
    </row>
    <row r="28" spans="1:17" s="92" customFormat="1" ht="12.75" customHeight="1" x14ac:dyDescent="0.25">
      <c r="A28" s="99"/>
      <c r="B28" s="110"/>
      <c r="C28" s="108"/>
      <c r="D28" s="108"/>
      <c r="E28" s="108"/>
      <c r="F28" s="108"/>
      <c r="G28" s="109"/>
      <c r="H28" s="108"/>
      <c r="I28" s="107"/>
      <c r="J28" s="106"/>
      <c r="K28" s="106"/>
      <c r="L28" s="95"/>
      <c r="N28" s="105"/>
    </row>
    <row r="29" spans="1:17" s="92" customFormat="1" ht="12.75" customHeight="1" x14ac:dyDescent="0.25">
      <c r="A29" s="99"/>
      <c r="B29" s="104" t="s">
        <v>695</v>
      </c>
      <c r="C29" s="102">
        <v>100000000</v>
      </c>
      <c r="D29" s="102">
        <v>185000000</v>
      </c>
      <c r="E29" s="102">
        <v>100000000</v>
      </c>
      <c r="F29" s="102">
        <v>74999997</v>
      </c>
      <c r="G29" s="103">
        <v>-52035025.690000013</v>
      </c>
      <c r="H29" s="102">
        <v>75256144.30000025</v>
      </c>
      <c r="I29" s="101">
        <f>H29-F29</f>
        <v>256147.30000025034</v>
      </c>
      <c r="J29" s="100">
        <f>IF(F29=0,0,(H29/F29)-1)*100</f>
        <v>0.34152974699486194</v>
      </c>
      <c r="K29" s="100">
        <f>IF(E29=0,0,(H29/E29)*100)</f>
        <v>75.256144300000244</v>
      </c>
      <c r="L29" s="95"/>
      <c r="N29" s="94"/>
    </row>
    <row r="30" spans="1:17" s="92" customFormat="1" ht="16.5" customHeight="1" x14ac:dyDescent="0.25">
      <c r="A30" s="99"/>
      <c r="B30" s="98" t="s">
        <v>694</v>
      </c>
      <c r="C30" s="97">
        <f t="shared" ref="C30:H30" si="7">+C14-C17</f>
        <v>0</v>
      </c>
      <c r="D30" s="97">
        <f t="shared" si="7"/>
        <v>0</v>
      </c>
      <c r="E30" s="97">
        <f t="shared" si="7"/>
        <v>360000000</v>
      </c>
      <c r="F30" s="97">
        <f t="shared" si="7"/>
        <v>626483475</v>
      </c>
      <c r="G30" s="97">
        <f t="shared" si="7"/>
        <v>361480270.12999964</v>
      </c>
      <c r="H30" s="97">
        <f t="shared" si="7"/>
        <v>422519593.42000008</v>
      </c>
      <c r="I30" s="97">
        <f>H30-F30</f>
        <v>-203963881.57999992</v>
      </c>
      <c r="J30" s="96">
        <f>IF(F30=0,0,(H30/F30)-1)*100</f>
        <v>-32.556945189974876</v>
      </c>
      <c r="K30" s="96">
        <f>IF(E30=0,0,(H30/E30)*100)</f>
        <v>117.3665537277778</v>
      </c>
      <c r="L30" s="95"/>
      <c r="N30" s="94"/>
      <c r="O30" s="93"/>
    </row>
    <row r="31" spans="1:17" s="88" customFormat="1" ht="16.5" customHeight="1" x14ac:dyDescent="0.2">
      <c r="F31" s="91"/>
      <c r="G31" s="91"/>
      <c r="H31" s="90"/>
      <c r="I31" s="90"/>
      <c r="J31" s="89"/>
    </row>
    <row r="32" spans="1:17" x14ac:dyDescent="0.25">
      <c r="A32" s="87"/>
      <c r="B32" s="86"/>
      <c r="C32" s="86"/>
      <c r="D32" s="86"/>
      <c r="E32" s="86"/>
      <c r="F32" s="86"/>
      <c r="G32" s="86"/>
      <c r="H32" s="85"/>
      <c r="I32" s="86"/>
      <c r="J32" s="85"/>
      <c r="K32" s="85"/>
    </row>
    <row r="33" spans="1:11" ht="42.75" customHeight="1" x14ac:dyDescent="0.25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</row>
    <row r="34" spans="1:11" ht="30.75" customHeight="1" x14ac:dyDescent="0.25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</row>
    <row r="35" spans="1:11" ht="42.75" customHeight="1" x14ac:dyDescent="0.25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199"/>
    </row>
    <row r="36" spans="1:11" ht="42.75" customHeight="1" x14ac:dyDescent="0.25">
      <c r="A36" s="197"/>
      <c r="B36" s="200"/>
      <c r="C36" s="200"/>
      <c r="D36" s="200"/>
      <c r="E36" s="200"/>
      <c r="F36" s="200"/>
      <c r="G36" s="200"/>
      <c r="H36" s="200"/>
      <c r="I36" s="200"/>
      <c r="J36" s="200"/>
      <c r="K36" s="200"/>
    </row>
    <row r="37" spans="1:11" ht="42.75" customHeight="1" x14ac:dyDescent="0.2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</row>
    <row r="38" spans="1:11" ht="42.75" customHeight="1" x14ac:dyDescent="0.25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3"/>
    </row>
    <row r="40" spans="1:11" x14ac:dyDescent="0.2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</row>
  </sheetData>
  <mergeCells count="20">
    <mergeCell ref="A2:K2"/>
    <mergeCell ref="A4:K4"/>
    <mergeCell ref="K6:K9"/>
    <mergeCell ref="C6:C9"/>
    <mergeCell ref="F6:F9"/>
    <mergeCell ref="H6:H9"/>
    <mergeCell ref="I6:J6"/>
    <mergeCell ref="I7:I9"/>
    <mergeCell ref="E6:E9"/>
    <mergeCell ref="G6:G9"/>
    <mergeCell ref="A38:K38"/>
    <mergeCell ref="A40:K40"/>
    <mergeCell ref="J7:J9"/>
    <mergeCell ref="A33:K33"/>
    <mergeCell ref="A34:K34"/>
    <mergeCell ref="A35:K35"/>
    <mergeCell ref="A36:K36"/>
    <mergeCell ref="A37:K37"/>
    <mergeCell ref="A6:B10"/>
    <mergeCell ref="D6:D9"/>
  </mergeCells>
  <printOptions horizontalCentered="1"/>
  <pageMargins left="0.19685039370078741" right="0.19685039370078741" top="0.78740157480314965" bottom="0.59055118110236227" header="0.70866141732283472" footer="0.19685039370078741"/>
  <pageSetup scale="62" orientation="portrait" horizontalDpi="4294967295" verticalDpi="4294967295" r:id="rId1"/>
  <headerFooter differentOddEven="1" alignWithMargins="0">
    <oddHeader>&amp;L&amp;"Presidencia Base Versalitas,Negrita"&amp;9&amp;D</oddHeader>
    <oddFooter>&amp;L&amp;"Presidencia Base Versalitas,Negrita"&amp;9&amp;G&amp;C&amp;"Presidencia Base Versalitas,Negrita"C E N A C E   2019&amp;9
Página &amp;P de &amp;N&amp;R&amp;"Presidencia Base Versalitas,Negrita"&amp;8&amp;F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268"/>
  <sheetViews>
    <sheetView tabSelected="1" topLeftCell="C1" workbookViewId="0">
      <selection activeCell="W322" sqref="W322"/>
    </sheetView>
  </sheetViews>
  <sheetFormatPr baseColWidth="10" defaultRowHeight="15" x14ac:dyDescent="0.25"/>
  <cols>
    <col min="2" max="8" width="4.42578125" customWidth="1"/>
    <col min="9" max="16" width="5.140625" customWidth="1"/>
    <col min="17" max="25" width="13" customWidth="1"/>
    <col min="26" max="26" width="14.85546875" bestFit="1" customWidth="1"/>
    <col min="27" max="27" width="13.42578125" bestFit="1" customWidth="1"/>
    <col min="29" max="29" width="13.42578125" bestFit="1" customWidth="1"/>
  </cols>
  <sheetData>
    <row r="1" spans="1:28" ht="24" thickTop="1" thickBot="1" x14ac:dyDescent="0.3">
      <c r="A1" s="82" t="s">
        <v>693</v>
      </c>
      <c r="B1" s="81" t="s">
        <v>692</v>
      </c>
      <c r="C1" s="81" t="s">
        <v>691</v>
      </c>
      <c r="D1" s="81" t="s">
        <v>690</v>
      </c>
      <c r="E1" s="81" t="s">
        <v>689</v>
      </c>
      <c r="F1" s="81" t="s">
        <v>688</v>
      </c>
      <c r="G1" s="81" t="s">
        <v>687</v>
      </c>
      <c r="H1" s="81" t="s">
        <v>686</v>
      </c>
      <c r="I1" s="214" t="s">
        <v>685</v>
      </c>
      <c r="J1" s="215"/>
      <c r="K1" s="215"/>
      <c r="L1" s="215"/>
      <c r="M1" s="215"/>
      <c r="N1" s="215"/>
      <c r="O1" s="215"/>
      <c r="P1" s="216"/>
      <c r="Q1" s="80" t="s">
        <v>684</v>
      </c>
      <c r="R1" s="80" t="s">
        <v>683</v>
      </c>
      <c r="S1" s="80" t="s">
        <v>682</v>
      </c>
      <c r="T1" s="80" t="s">
        <v>681</v>
      </c>
      <c r="U1" s="80" t="s">
        <v>680</v>
      </c>
      <c r="V1" s="80" t="s">
        <v>679</v>
      </c>
      <c r="W1" s="80" t="s">
        <v>678</v>
      </c>
      <c r="X1" s="80" t="s">
        <v>677</v>
      </c>
      <c r="Y1" s="80" t="s">
        <v>676</v>
      </c>
      <c r="Z1" s="80" t="s">
        <v>675</v>
      </c>
      <c r="AA1" s="80" t="s">
        <v>674</v>
      </c>
      <c r="AB1" s="80" t="s">
        <v>673</v>
      </c>
    </row>
    <row r="2" spans="1:28" ht="15.75" thickTop="1" x14ac:dyDescent="0.25">
      <c r="A2" s="79" t="s">
        <v>672</v>
      </c>
      <c r="B2" s="79">
        <v>1</v>
      </c>
      <c r="C2" s="79">
        <v>0</v>
      </c>
      <c r="D2" s="79">
        <v>0</v>
      </c>
      <c r="E2" s="79">
        <v>0</v>
      </c>
      <c r="F2" s="79">
        <v>0</v>
      </c>
      <c r="G2" s="79">
        <v>0</v>
      </c>
      <c r="H2" s="79">
        <v>0</v>
      </c>
      <c r="I2" s="78" t="s">
        <v>671</v>
      </c>
      <c r="J2" s="77"/>
      <c r="K2" s="77"/>
      <c r="L2" s="77"/>
      <c r="M2" s="77"/>
      <c r="N2" s="77"/>
      <c r="O2" s="77"/>
      <c r="P2" s="76"/>
      <c r="Q2" s="16">
        <v>369118521.98999971</v>
      </c>
      <c r="R2" s="16">
        <v>328402039</v>
      </c>
      <c r="S2" s="16">
        <v>346004788.92999947</v>
      </c>
      <c r="T2" s="16">
        <v>392737557.84999996</v>
      </c>
      <c r="U2" s="16">
        <v>322233722.50999981</v>
      </c>
      <c r="V2" s="16">
        <v>372766789.09999996</v>
      </c>
      <c r="W2" s="16">
        <v>525254972.01000011</v>
      </c>
      <c r="X2" s="16">
        <f>+X3+X119</f>
        <v>439331214.51000005</v>
      </c>
      <c r="Y2" s="16">
        <f>+Y3+Y119</f>
        <v>484668020.20999998</v>
      </c>
      <c r="Z2" s="16">
        <f>+Z3+Z119</f>
        <v>0</v>
      </c>
      <c r="AA2" s="16">
        <f>+AA3+AA119</f>
        <v>0</v>
      </c>
      <c r="AB2" s="16">
        <f>+AB3+AB119</f>
        <v>0</v>
      </c>
    </row>
    <row r="3" spans="1:28" x14ac:dyDescent="0.25">
      <c r="A3" s="29" t="s">
        <v>670</v>
      </c>
      <c r="B3" s="29">
        <v>1</v>
      </c>
      <c r="C3" s="29">
        <v>1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1"/>
      <c r="J3" s="33" t="s">
        <v>96</v>
      </c>
      <c r="K3" s="33"/>
      <c r="L3" s="33"/>
      <c r="M3" s="33"/>
      <c r="N3" s="33"/>
      <c r="O3" s="33"/>
      <c r="P3" s="42"/>
      <c r="Q3" s="37">
        <v>369118521.98999971</v>
      </c>
      <c r="R3" s="37">
        <v>328402039</v>
      </c>
      <c r="S3" s="37">
        <v>346004788.92999947</v>
      </c>
      <c r="T3" s="37">
        <v>392737557.84999996</v>
      </c>
      <c r="U3" s="37">
        <v>322233722.50999981</v>
      </c>
      <c r="V3" s="37">
        <v>372766789.09999996</v>
      </c>
      <c r="W3" s="37">
        <v>525254972.01000011</v>
      </c>
      <c r="X3" s="37">
        <f>+X4+X8+X12+X15+X33+X61+X72+X73</f>
        <v>439331214.51000005</v>
      </c>
      <c r="Y3" s="37">
        <f>+Y4+Y8+Y12+Y15+Y33+Y61+Y72+Y73</f>
        <v>484668020.20999998</v>
      </c>
      <c r="Z3" s="37">
        <f>+Z4+Z8+Z12+Z15+Z33+Z61+Z72+Z73</f>
        <v>0</v>
      </c>
      <c r="AA3" s="37">
        <f>+AA4+AA8+AA12+AA15+AA33+AA61+AA72+AA73</f>
        <v>0</v>
      </c>
      <c r="AB3" s="37">
        <f>+AB4+AB8+AB12+AB15+AB33+AB61+AB72+AB73</f>
        <v>0</v>
      </c>
    </row>
    <row r="4" spans="1:28" x14ac:dyDescent="0.25">
      <c r="A4" s="32" t="s">
        <v>669</v>
      </c>
      <c r="B4" s="32">
        <v>1</v>
      </c>
      <c r="C4" s="32">
        <v>1</v>
      </c>
      <c r="D4" s="32">
        <v>1</v>
      </c>
      <c r="E4" s="32">
        <v>0</v>
      </c>
      <c r="F4" s="32">
        <v>0</v>
      </c>
      <c r="G4" s="32">
        <v>0</v>
      </c>
      <c r="H4" s="32">
        <v>0</v>
      </c>
      <c r="I4" s="31"/>
      <c r="J4" s="19"/>
      <c r="K4" s="19" t="s">
        <v>668</v>
      </c>
      <c r="L4" s="19"/>
      <c r="M4" s="19"/>
      <c r="N4" s="19"/>
      <c r="O4" s="19"/>
      <c r="P4" s="26"/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f>+X5</f>
        <v>0</v>
      </c>
      <c r="Y4" s="30">
        <f>+Y5</f>
        <v>0</v>
      </c>
      <c r="Z4" s="30">
        <f>+Z5</f>
        <v>0</v>
      </c>
      <c r="AA4" s="30">
        <f>+AA5</f>
        <v>0</v>
      </c>
      <c r="AB4" s="30">
        <f>+AB5</f>
        <v>0</v>
      </c>
    </row>
    <row r="5" spans="1:28" x14ac:dyDescent="0.25">
      <c r="A5" s="32" t="s">
        <v>667</v>
      </c>
      <c r="B5" s="32">
        <v>1</v>
      </c>
      <c r="C5" s="32">
        <v>1</v>
      </c>
      <c r="D5" s="32">
        <v>1</v>
      </c>
      <c r="E5" s="32">
        <v>3</v>
      </c>
      <c r="F5" s="32">
        <v>0</v>
      </c>
      <c r="G5" s="32">
        <v>0</v>
      </c>
      <c r="H5" s="32">
        <v>0</v>
      </c>
      <c r="I5" s="31"/>
      <c r="J5" s="19"/>
      <c r="K5" s="19"/>
      <c r="L5" s="19" t="s">
        <v>666</v>
      </c>
      <c r="M5" s="19"/>
      <c r="N5" s="19"/>
      <c r="O5" s="19"/>
      <c r="P5" s="26"/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f>+X6+X7</f>
        <v>0</v>
      </c>
      <c r="Y5" s="30">
        <f>+Y6+Y7</f>
        <v>0</v>
      </c>
      <c r="Z5" s="30">
        <f>+Z6+Z7</f>
        <v>0</v>
      </c>
      <c r="AA5" s="30">
        <f>+AA6+AA7</f>
        <v>0</v>
      </c>
      <c r="AB5" s="30">
        <f>+AB6+AB7</f>
        <v>0</v>
      </c>
    </row>
    <row r="6" spans="1:28" x14ac:dyDescent="0.25">
      <c r="A6" s="15" t="s">
        <v>665</v>
      </c>
      <c r="B6" s="15">
        <v>1</v>
      </c>
      <c r="C6" s="15">
        <v>1</v>
      </c>
      <c r="D6" s="15">
        <v>1</v>
      </c>
      <c r="E6" s="15">
        <v>3</v>
      </c>
      <c r="F6" s="15">
        <v>1</v>
      </c>
      <c r="G6" s="15">
        <v>0</v>
      </c>
      <c r="H6" s="15">
        <v>0</v>
      </c>
      <c r="I6" s="39"/>
      <c r="J6" s="12"/>
      <c r="K6" s="12"/>
      <c r="L6" s="12"/>
      <c r="M6" s="12" t="s">
        <v>658</v>
      </c>
      <c r="N6" s="12"/>
      <c r="O6" s="12"/>
      <c r="P6" s="11"/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</row>
    <row r="7" spans="1:28" x14ac:dyDescent="0.25">
      <c r="A7" s="15" t="s">
        <v>664</v>
      </c>
      <c r="B7" s="15">
        <v>1</v>
      </c>
      <c r="C7" s="15">
        <v>1</v>
      </c>
      <c r="D7" s="15">
        <v>1</v>
      </c>
      <c r="E7" s="15">
        <v>3</v>
      </c>
      <c r="F7" s="15">
        <v>2</v>
      </c>
      <c r="G7" s="15">
        <v>0</v>
      </c>
      <c r="H7" s="15">
        <v>0</v>
      </c>
      <c r="I7" s="39"/>
      <c r="J7" s="12"/>
      <c r="K7" s="12"/>
      <c r="L7" s="12"/>
      <c r="M7" s="12" t="s">
        <v>656</v>
      </c>
      <c r="N7" s="12"/>
      <c r="O7" s="12"/>
      <c r="P7" s="11"/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x14ac:dyDescent="0.25">
      <c r="A8" s="32" t="s">
        <v>663</v>
      </c>
      <c r="B8" s="32">
        <v>1</v>
      </c>
      <c r="C8" s="32">
        <v>1</v>
      </c>
      <c r="D8" s="32">
        <v>2</v>
      </c>
      <c r="E8" s="32">
        <v>1</v>
      </c>
      <c r="F8" s="32">
        <v>0</v>
      </c>
      <c r="G8" s="32">
        <v>0</v>
      </c>
      <c r="H8" s="32">
        <v>0</v>
      </c>
      <c r="I8" s="31"/>
      <c r="J8" s="19"/>
      <c r="K8" s="19" t="s">
        <v>662</v>
      </c>
      <c r="L8" s="20"/>
      <c r="M8" s="19"/>
      <c r="N8" s="19"/>
      <c r="O8" s="19"/>
      <c r="P8" s="26"/>
      <c r="Q8" s="30">
        <v>268940876.05000001</v>
      </c>
      <c r="R8" s="30">
        <v>231016907.84</v>
      </c>
      <c r="S8" s="30">
        <v>240844783.00999999</v>
      </c>
      <c r="T8" s="30">
        <v>304010348.82999998</v>
      </c>
      <c r="U8" s="30">
        <v>236586793.34999999</v>
      </c>
      <c r="V8" s="30">
        <v>251088967.49000001</v>
      </c>
      <c r="W8" s="30">
        <v>341515907.68000001</v>
      </c>
      <c r="X8" s="30">
        <f>+X9</f>
        <v>279800963.29000002</v>
      </c>
      <c r="Y8" s="30">
        <f>+Y9</f>
        <v>288205092.01999998</v>
      </c>
      <c r="Z8" s="30">
        <f>+Z9</f>
        <v>0</v>
      </c>
      <c r="AA8" s="30">
        <f>+AA9</f>
        <v>0</v>
      </c>
      <c r="AB8" s="30">
        <f>+AB9</f>
        <v>0</v>
      </c>
    </row>
    <row r="9" spans="1:28" x14ac:dyDescent="0.25">
      <c r="A9" s="32" t="s">
        <v>661</v>
      </c>
      <c r="B9" s="32">
        <v>1</v>
      </c>
      <c r="C9" s="32">
        <v>1</v>
      </c>
      <c r="D9" s="32">
        <v>2</v>
      </c>
      <c r="E9" s="32">
        <v>1</v>
      </c>
      <c r="F9" s="32">
        <v>5</v>
      </c>
      <c r="G9" s="32">
        <v>0</v>
      </c>
      <c r="H9" s="32">
        <v>0</v>
      </c>
      <c r="I9" s="31"/>
      <c r="J9" s="19"/>
      <c r="K9" s="19"/>
      <c r="L9" s="19" t="s">
        <v>660</v>
      </c>
      <c r="M9" s="20"/>
      <c r="N9" s="19"/>
      <c r="O9" s="19"/>
      <c r="P9" s="26"/>
      <c r="Q9" s="30">
        <v>268940876.05000001</v>
      </c>
      <c r="R9" s="30">
        <v>231016907.84</v>
      </c>
      <c r="S9" s="30">
        <v>240844783.00999999</v>
      </c>
      <c r="T9" s="30">
        <v>304010348.82999998</v>
      </c>
      <c r="U9" s="30">
        <v>236586793.34999999</v>
      </c>
      <c r="V9" s="30">
        <v>251088967.49000001</v>
      </c>
      <c r="W9" s="30">
        <v>341515907.68000001</v>
      </c>
      <c r="X9" s="30">
        <f>+X10+X11</f>
        <v>279800963.29000002</v>
      </c>
      <c r="Y9" s="30">
        <f>+Y10+Y11</f>
        <v>288205092.01999998</v>
      </c>
      <c r="Z9" s="30">
        <f>+Z10+Z11</f>
        <v>0</v>
      </c>
      <c r="AA9" s="30">
        <f>+AA10+AA11</f>
        <v>0</v>
      </c>
      <c r="AB9" s="30">
        <f>+AB10+AB11</f>
        <v>0</v>
      </c>
    </row>
    <row r="10" spans="1:28" x14ac:dyDescent="0.25">
      <c r="A10" s="71" t="s">
        <v>659</v>
      </c>
      <c r="B10" s="71">
        <v>1</v>
      </c>
      <c r="C10" s="71">
        <v>1</v>
      </c>
      <c r="D10" s="71">
        <v>2</v>
      </c>
      <c r="E10" s="71">
        <v>1</v>
      </c>
      <c r="F10" s="71">
        <v>5</v>
      </c>
      <c r="G10" s="71">
        <v>1</v>
      </c>
      <c r="H10" s="71">
        <v>0</v>
      </c>
      <c r="I10" s="75"/>
      <c r="J10" s="73"/>
      <c r="K10" s="73"/>
      <c r="L10" s="73"/>
      <c r="M10" s="73" t="s">
        <v>658</v>
      </c>
      <c r="N10" s="74"/>
      <c r="O10" s="73"/>
      <c r="P10" s="72"/>
      <c r="Q10" s="9">
        <v>268940876.05000001</v>
      </c>
      <c r="R10" s="9">
        <v>231016907.84</v>
      </c>
      <c r="S10" s="9">
        <v>240844783.00999999</v>
      </c>
      <c r="T10" s="9">
        <v>304010348.82999998</v>
      </c>
      <c r="U10" s="9">
        <v>236586793.34999999</v>
      </c>
      <c r="V10" s="9">
        <v>251088967.49000001</v>
      </c>
      <c r="W10" s="9">
        <v>341515907.68000001</v>
      </c>
      <c r="X10" s="9">
        <v>279800963.29000002</v>
      </c>
      <c r="Y10" s="9">
        <v>288205092.01999998</v>
      </c>
      <c r="Z10" s="9">
        <v>0</v>
      </c>
      <c r="AA10" s="9">
        <v>0</v>
      </c>
      <c r="AB10" s="9">
        <v>0</v>
      </c>
    </row>
    <row r="11" spans="1:28" x14ac:dyDescent="0.25">
      <c r="A11" s="71" t="s">
        <v>657</v>
      </c>
      <c r="B11" s="15">
        <v>1</v>
      </c>
      <c r="C11" s="15">
        <v>1</v>
      </c>
      <c r="D11" s="15">
        <v>2</v>
      </c>
      <c r="E11" s="15">
        <v>1</v>
      </c>
      <c r="F11" s="71">
        <v>5</v>
      </c>
      <c r="G11" s="71">
        <v>2</v>
      </c>
      <c r="H11" s="71">
        <v>0</v>
      </c>
      <c r="I11" s="39"/>
      <c r="J11" s="12"/>
      <c r="K11" s="12"/>
      <c r="L11" s="12"/>
      <c r="M11" s="12" t="s">
        <v>656</v>
      </c>
      <c r="N11" s="13"/>
      <c r="O11" s="12"/>
      <c r="P11" s="11"/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25">
      <c r="A12" s="32" t="s">
        <v>655</v>
      </c>
      <c r="B12" s="32">
        <v>1</v>
      </c>
      <c r="C12" s="32">
        <v>2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1"/>
      <c r="J12" s="20"/>
      <c r="K12" s="19" t="s">
        <v>654</v>
      </c>
      <c r="L12" s="20"/>
      <c r="M12" s="19"/>
      <c r="N12" s="19"/>
      <c r="O12" s="19"/>
      <c r="P12" s="26"/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f>+X13+X14</f>
        <v>0</v>
      </c>
      <c r="Y12" s="30">
        <f>+Y13+Y14</f>
        <v>0</v>
      </c>
      <c r="Z12" s="30">
        <f>+Z13+Z14</f>
        <v>0</v>
      </c>
      <c r="AA12" s="30">
        <f>+AA13+AA14</f>
        <v>0</v>
      </c>
      <c r="AB12" s="30">
        <f>+AB13+AB14</f>
        <v>0</v>
      </c>
    </row>
    <row r="13" spans="1:28" x14ac:dyDescent="0.25">
      <c r="A13" s="15" t="s">
        <v>653</v>
      </c>
      <c r="B13" s="15">
        <v>1</v>
      </c>
      <c r="C13" s="15">
        <v>2</v>
      </c>
      <c r="D13" s="15">
        <v>1</v>
      </c>
      <c r="E13" s="15">
        <v>0</v>
      </c>
      <c r="F13" s="15">
        <v>0</v>
      </c>
      <c r="G13" s="15">
        <v>0</v>
      </c>
      <c r="H13" s="15">
        <v>0</v>
      </c>
      <c r="I13" s="39"/>
      <c r="J13" s="12"/>
      <c r="K13" s="13"/>
      <c r="L13" s="12" t="s">
        <v>652</v>
      </c>
      <c r="M13" s="13"/>
      <c r="N13" s="12"/>
      <c r="O13" s="12"/>
      <c r="P13" s="11"/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25">
      <c r="A14" s="15" t="s">
        <v>651</v>
      </c>
      <c r="B14" s="15">
        <v>1</v>
      </c>
      <c r="C14" s="15">
        <v>2</v>
      </c>
      <c r="D14" s="15">
        <v>2</v>
      </c>
      <c r="E14" s="15">
        <v>0</v>
      </c>
      <c r="F14" s="15">
        <v>0</v>
      </c>
      <c r="G14" s="15">
        <v>0</v>
      </c>
      <c r="H14" s="15">
        <v>0</v>
      </c>
      <c r="I14" s="39"/>
      <c r="J14" s="12"/>
      <c r="K14" s="13"/>
      <c r="L14" s="12" t="s">
        <v>650</v>
      </c>
      <c r="M14" s="13"/>
      <c r="N14" s="12"/>
      <c r="O14" s="12"/>
      <c r="P14" s="11"/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25">
      <c r="A15" s="32" t="s">
        <v>649</v>
      </c>
      <c r="B15" s="32">
        <v>1</v>
      </c>
      <c r="C15" s="32">
        <v>1</v>
      </c>
      <c r="D15" s="32">
        <v>7</v>
      </c>
      <c r="E15" s="32">
        <v>0</v>
      </c>
      <c r="F15" s="32">
        <v>0</v>
      </c>
      <c r="G15" s="32">
        <v>0</v>
      </c>
      <c r="H15" s="32">
        <v>0</v>
      </c>
      <c r="I15" s="31"/>
      <c r="J15" s="19"/>
      <c r="K15" s="19" t="s">
        <v>88</v>
      </c>
      <c r="L15" s="19"/>
      <c r="M15" s="19"/>
      <c r="N15" s="19"/>
      <c r="O15" s="19"/>
      <c r="P15" s="26"/>
      <c r="Q15" s="54">
        <v>12780196.670000002</v>
      </c>
      <c r="R15" s="54">
        <v>30558058.829999987</v>
      </c>
      <c r="S15" s="54">
        <v>24017021.009999998</v>
      </c>
      <c r="T15" s="54">
        <v>14842776.250000002</v>
      </c>
      <c r="U15" s="54">
        <v>16739721.040000001</v>
      </c>
      <c r="V15" s="54">
        <v>26950232.909999996</v>
      </c>
      <c r="W15" s="54">
        <v>10805102.379999999</v>
      </c>
      <c r="X15" s="54">
        <f>+X16+X19+X22+X23+X24+X25+X26+X27</f>
        <v>1672072.9200000004</v>
      </c>
      <c r="Y15" s="54">
        <f>+Y16+Y19+Y22+Y23+Y24+Y25+Y26+Y27</f>
        <v>2255700.8299999996</v>
      </c>
      <c r="Z15" s="54">
        <f>+Z16+Z19+Z22+Z23+Z24+Z25+Z26+Z27</f>
        <v>0</v>
      </c>
      <c r="AA15" s="54">
        <f>+AA16+AA19+AA22+AA23+AA24+AA25+AA26+AA27</f>
        <v>0</v>
      </c>
      <c r="AB15" s="54">
        <f>+AB16+AB19+AB22+AB23+AB24+AB25+AB26+AB27</f>
        <v>0</v>
      </c>
    </row>
    <row r="16" spans="1:28" x14ac:dyDescent="0.25">
      <c r="A16" s="32" t="s">
        <v>648</v>
      </c>
      <c r="B16" s="32">
        <v>1</v>
      </c>
      <c r="C16" s="32">
        <v>1</v>
      </c>
      <c r="D16" s="32">
        <v>7</v>
      </c>
      <c r="E16" s="32">
        <v>1</v>
      </c>
      <c r="F16" s="32">
        <v>0</v>
      </c>
      <c r="G16" s="32">
        <v>0</v>
      </c>
      <c r="H16" s="32">
        <v>0</v>
      </c>
      <c r="I16" s="31"/>
      <c r="J16" s="19"/>
      <c r="K16" s="19"/>
      <c r="L16" s="19" t="s">
        <v>86</v>
      </c>
      <c r="M16" s="19"/>
      <c r="N16" s="19"/>
      <c r="O16" s="19"/>
      <c r="P16" s="26"/>
      <c r="Q16" s="30">
        <v>7714604.6299999999</v>
      </c>
      <c r="R16" s="30">
        <v>7091100.4800000004</v>
      </c>
      <c r="S16" s="30">
        <v>8183741.7200000007</v>
      </c>
      <c r="T16" s="30">
        <v>7445960.5099999998</v>
      </c>
      <c r="U16" s="30">
        <v>5256747.6099999994</v>
      </c>
      <c r="V16" s="30">
        <v>5855688.54</v>
      </c>
      <c r="W16" s="30">
        <v>5555400.4299999997</v>
      </c>
      <c r="X16" s="30">
        <f>+X17+X18</f>
        <v>5674589.3700000001</v>
      </c>
      <c r="Y16" s="30">
        <f>+Y17+Y18</f>
        <v>4382686.47</v>
      </c>
      <c r="Z16" s="30">
        <f>+Z17+Z18</f>
        <v>0</v>
      </c>
      <c r="AA16" s="30">
        <f>+AA17+AA18</f>
        <v>0</v>
      </c>
      <c r="AB16" s="30">
        <f>+AB17+AB18</f>
        <v>0</v>
      </c>
    </row>
    <row r="17" spans="1:28" x14ac:dyDescent="0.25">
      <c r="A17" s="15" t="s">
        <v>647</v>
      </c>
      <c r="B17" s="15">
        <v>1</v>
      </c>
      <c r="C17" s="15">
        <v>1</v>
      </c>
      <c r="D17" s="15">
        <v>7</v>
      </c>
      <c r="E17" s="15">
        <v>1</v>
      </c>
      <c r="F17" s="15">
        <v>2</v>
      </c>
      <c r="G17" s="15">
        <v>0</v>
      </c>
      <c r="H17" s="15">
        <v>0</v>
      </c>
      <c r="I17" s="39"/>
      <c r="J17" s="12"/>
      <c r="K17" s="12"/>
      <c r="L17" s="70"/>
      <c r="M17" s="12" t="s">
        <v>646</v>
      </c>
      <c r="N17" s="12"/>
      <c r="O17" s="12"/>
      <c r="P17" s="11"/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25">
      <c r="A18" s="15" t="s">
        <v>645</v>
      </c>
      <c r="B18" s="15">
        <v>1</v>
      </c>
      <c r="C18" s="15">
        <v>1</v>
      </c>
      <c r="D18" s="15">
        <v>7</v>
      </c>
      <c r="E18" s="15">
        <v>1</v>
      </c>
      <c r="F18" s="15">
        <v>50</v>
      </c>
      <c r="G18" s="15">
        <v>0</v>
      </c>
      <c r="H18" s="15">
        <v>0</v>
      </c>
      <c r="I18" s="39"/>
      <c r="J18" s="12"/>
      <c r="K18" s="12"/>
      <c r="L18" s="70"/>
      <c r="M18" s="12" t="s">
        <v>644</v>
      </c>
      <c r="N18" s="12"/>
      <c r="O18" s="12"/>
      <c r="P18" s="11"/>
      <c r="Q18" s="9">
        <v>7714604.6299999999</v>
      </c>
      <c r="R18" s="9">
        <v>7091100.4800000004</v>
      </c>
      <c r="S18" s="9">
        <v>8183741.7200000007</v>
      </c>
      <c r="T18" s="9">
        <v>7445960.5099999998</v>
      </c>
      <c r="U18" s="9">
        <v>5256747.6099999994</v>
      </c>
      <c r="V18" s="9">
        <v>5855688.54</v>
      </c>
      <c r="W18" s="9">
        <v>5555400.4299999997</v>
      </c>
      <c r="X18" s="9">
        <v>5674589.3700000001</v>
      </c>
      <c r="Y18" s="9">
        <v>4382686.47</v>
      </c>
      <c r="Z18" s="9">
        <v>0</v>
      </c>
      <c r="AA18" s="9">
        <v>0</v>
      </c>
      <c r="AB18" s="9">
        <v>0</v>
      </c>
    </row>
    <row r="19" spans="1:28" x14ac:dyDescent="0.25">
      <c r="A19" s="32" t="s">
        <v>643</v>
      </c>
      <c r="B19" s="32">
        <v>1</v>
      </c>
      <c r="C19" s="32">
        <v>1</v>
      </c>
      <c r="D19" s="32">
        <v>7</v>
      </c>
      <c r="E19" s="32">
        <v>2</v>
      </c>
      <c r="F19" s="32">
        <v>0</v>
      </c>
      <c r="G19" s="32">
        <v>0</v>
      </c>
      <c r="H19" s="32">
        <v>0</v>
      </c>
      <c r="I19" s="31"/>
      <c r="J19" s="19"/>
      <c r="K19" s="19"/>
      <c r="L19" s="19" t="s">
        <v>642</v>
      </c>
      <c r="M19" s="19"/>
      <c r="N19" s="19"/>
      <c r="O19" s="19"/>
      <c r="P19" s="26"/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f>+X20+X21</f>
        <v>0</v>
      </c>
      <c r="Y19" s="30">
        <f>+Y20+Y21</f>
        <v>0</v>
      </c>
      <c r="Z19" s="30">
        <f>+Z20+Z21</f>
        <v>0</v>
      </c>
      <c r="AA19" s="30">
        <f>+AA20+AA21</f>
        <v>0</v>
      </c>
      <c r="AB19" s="30">
        <f>+AB20+AB21</f>
        <v>0</v>
      </c>
    </row>
    <row r="20" spans="1:28" x14ac:dyDescent="0.25">
      <c r="A20" s="15" t="s">
        <v>641</v>
      </c>
      <c r="B20" s="15">
        <v>1</v>
      </c>
      <c r="C20" s="15">
        <v>1</v>
      </c>
      <c r="D20" s="15">
        <v>7</v>
      </c>
      <c r="E20" s="15">
        <v>2</v>
      </c>
      <c r="F20" s="15">
        <v>1</v>
      </c>
      <c r="G20" s="15">
        <v>0</v>
      </c>
      <c r="H20" s="15">
        <v>0</v>
      </c>
      <c r="I20" s="39"/>
      <c r="J20" s="12"/>
      <c r="K20" s="12"/>
      <c r="L20" s="70"/>
      <c r="M20" s="12" t="s">
        <v>640</v>
      </c>
      <c r="N20" s="12"/>
      <c r="O20" s="12"/>
      <c r="P20" s="11"/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25">
      <c r="A21" s="15" t="s">
        <v>639</v>
      </c>
      <c r="B21" s="15">
        <v>1</v>
      </c>
      <c r="C21" s="15">
        <v>1</v>
      </c>
      <c r="D21" s="15">
        <v>7</v>
      </c>
      <c r="E21" s="15">
        <v>2</v>
      </c>
      <c r="F21" s="15">
        <v>2</v>
      </c>
      <c r="G21" s="15">
        <v>0</v>
      </c>
      <c r="H21" s="15">
        <v>0</v>
      </c>
      <c r="I21" s="39"/>
      <c r="J21" s="12"/>
      <c r="K21" s="12"/>
      <c r="L21" s="70"/>
      <c r="M21" s="12" t="s">
        <v>638</v>
      </c>
      <c r="N21" s="12"/>
      <c r="O21" s="12"/>
      <c r="P21" s="11"/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25">
      <c r="A22" s="15" t="s">
        <v>637</v>
      </c>
      <c r="B22" s="15">
        <v>1</v>
      </c>
      <c r="C22" s="15">
        <v>1</v>
      </c>
      <c r="D22" s="15">
        <v>7</v>
      </c>
      <c r="E22" s="15">
        <v>3</v>
      </c>
      <c r="F22" s="15">
        <v>0</v>
      </c>
      <c r="G22" s="15">
        <v>0</v>
      </c>
      <c r="H22" s="15">
        <v>0</v>
      </c>
      <c r="I22" s="39"/>
      <c r="J22" s="12"/>
      <c r="K22" s="12"/>
      <c r="L22" s="70" t="s">
        <v>636</v>
      </c>
      <c r="M22" s="12"/>
      <c r="N22" s="12"/>
      <c r="O22" s="12"/>
      <c r="P22" s="11"/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25">
      <c r="A23" s="15" t="s">
        <v>635</v>
      </c>
      <c r="B23" s="15">
        <v>1</v>
      </c>
      <c r="C23" s="15">
        <v>1</v>
      </c>
      <c r="D23" s="15">
        <v>7</v>
      </c>
      <c r="E23" s="15">
        <v>5</v>
      </c>
      <c r="F23" s="15">
        <v>0</v>
      </c>
      <c r="G23" s="15">
        <v>0</v>
      </c>
      <c r="H23" s="15">
        <v>0</v>
      </c>
      <c r="I23" s="39"/>
      <c r="J23" s="12"/>
      <c r="K23" s="12"/>
      <c r="L23" s="70" t="s">
        <v>634</v>
      </c>
      <c r="M23" s="12"/>
      <c r="N23" s="12"/>
      <c r="O23" s="12"/>
      <c r="P23" s="11"/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25">
      <c r="A24" s="53" t="s">
        <v>633</v>
      </c>
      <c r="B24" s="53">
        <v>1</v>
      </c>
      <c r="C24" s="53">
        <v>1</v>
      </c>
      <c r="D24" s="53">
        <v>7</v>
      </c>
      <c r="E24" s="53">
        <v>6</v>
      </c>
      <c r="F24" s="53">
        <v>0</v>
      </c>
      <c r="G24" s="53">
        <v>0</v>
      </c>
      <c r="H24" s="53">
        <v>0</v>
      </c>
      <c r="I24" s="39"/>
      <c r="J24" s="12"/>
      <c r="K24" s="12"/>
      <c r="L24" s="69" t="s">
        <v>632</v>
      </c>
      <c r="M24" s="12"/>
      <c r="N24" s="12"/>
      <c r="O24" s="12"/>
      <c r="P24" s="11"/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</row>
    <row r="25" spans="1:28" x14ac:dyDescent="0.25">
      <c r="A25" s="53" t="s">
        <v>631</v>
      </c>
      <c r="B25" s="53">
        <v>1</v>
      </c>
      <c r="C25" s="53">
        <v>1</v>
      </c>
      <c r="D25" s="53">
        <v>7</v>
      </c>
      <c r="E25" s="53">
        <v>7</v>
      </c>
      <c r="F25" s="53">
        <v>0</v>
      </c>
      <c r="G25" s="53">
        <v>0</v>
      </c>
      <c r="H25" s="53">
        <v>0</v>
      </c>
      <c r="I25" s="39"/>
      <c r="J25" s="12"/>
      <c r="K25" s="12"/>
      <c r="L25" s="69" t="s">
        <v>630</v>
      </c>
      <c r="M25" s="12"/>
      <c r="N25" s="12"/>
      <c r="O25" s="12"/>
      <c r="P25" s="11"/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</row>
    <row r="26" spans="1:28" x14ac:dyDescent="0.25">
      <c r="A26" s="53" t="s">
        <v>629</v>
      </c>
      <c r="B26" s="53">
        <v>1</v>
      </c>
      <c r="C26" s="53">
        <v>1</v>
      </c>
      <c r="D26" s="53">
        <v>7</v>
      </c>
      <c r="E26" s="53">
        <v>8</v>
      </c>
      <c r="F26" s="53">
        <v>0</v>
      </c>
      <c r="G26" s="53">
        <v>0</v>
      </c>
      <c r="H26" s="53">
        <v>0</v>
      </c>
      <c r="I26" s="39"/>
      <c r="J26" s="12"/>
      <c r="K26" s="12"/>
      <c r="L26" s="69" t="s">
        <v>628</v>
      </c>
      <c r="M26" s="12"/>
      <c r="N26" s="12"/>
      <c r="O26" s="12"/>
      <c r="P26" s="11"/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</row>
    <row r="27" spans="1:28" x14ac:dyDescent="0.25">
      <c r="A27" s="15" t="s">
        <v>627</v>
      </c>
      <c r="B27" s="15">
        <v>1</v>
      </c>
      <c r="C27" s="15">
        <v>1</v>
      </c>
      <c r="D27" s="15">
        <v>7</v>
      </c>
      <c r="E27" s="15">
        <v>50</v>
      </c>
      <c r="F27" s="15">
        <v>0</v>
      </c>
      <c r="G27" s="15">
        <v>0</v>
      </c>
      <c r="H27" s="15">
        <v>0</v>
      </c>
      <c r="I27" s="39"/>
      <c r="J27" s="12"/>
      <c r="K27" s="12"/>
      <c r="L27" s="12" t="s">
        <v>626</v>
      </c>
      <c r="M27" s="12"/>
      <c r="N27" s="12"/>
      <c r="O27" s="12"/>
      <c r="P27" s="11"/>
      <c r="Q27" s="54">
        <v>5065592.040000001</v>
      </c>
      <c r="R27" s="54">
        <v>23466958.349999987</v>
      </c>
      <c r="S27" s="54">
        <v>15833279.289999999</v>
      </c>
      <c r="T27" s="54">
        <v>7396815.7400000021</v>
      </c>
      <c r="U27" s="54">
        <v>11482973.430000002</v>
      </c>
      <c r="V27" s="54">
        <v>21094544.369999997</v>
      </c>
      <c r="W27" s="54">
        <v>5249701.9499999993</v>
      </c>
      <c r="X27" s="54">
        <f>+X28+X29+X30+X31+X32</f>
        <v>-4002516.4499999997</v>
      </c>
      <c r="Y27" s="54">
        <f>+Y28+Y29+Y30+Y31+Y32</f>
        <v>-2126985.64</v>
      </c>
      <c r="Z27" s="54">
        <f>+Z28+Z29+Z30+Z31+Z32</f>
        <v>0</v>
      </c>
      <c r="AA27" s="54">
        <f>+AA28+AA29+AA30+AA31+AA32</f>
        <v>0</v>
      </c>
      <c r="AB27" s="54">
        <f>+AB28+AB29+AB30+AB31+AB32</f>
        <v>0</v>
      </c>
    </row>
    <row r="28" spans="1:28" x14ac:dyDescent="0.25">
      <c r="A28" s="15" t="s">
        <v>625</v>
      </c>
      <c r="B28" s="15">
        <v>1</v>
      </c>
      <c r="C28" s="15">
        <v>1</v>
      </c>
      <c r="D28" s="15">
        <v>7</v>
      </c>
      <c r="E28" s="15">
        <v>50</v>
      </c>
      <c r="F28" s="15">
        <v>3</v>
      </c>
      <c r="G28" s="15">
        <v>0</v>
      </c>
      <c r="H28" s="15">
        <v>0</v>
      </c>
      <c r="I28" s="39"/>
      <c r="J28" s="12"/>
      <c r="K28" s="12"/>
      <c r="L28" s="12"/>
      <c r="M28" s="12" t="s">
        <v>624</v>
      </c>
      <c r="N28" s="12"/>
      <c r="O28" s="12"/>
      <c r="P28" s="11"/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</row>
    <row r="29" spans="1:28" x14ac:dyDescent="0.25">
      <c r="A29" s="53" t="s">
        <v>623</v>
      </c>
      <c r="B29" s="53">
        <v>1</v>
      </c>
      <c r="C29" s="53">
        <v>1</v>
      </c>
      <c r="D29" s="53">
        <v>7</v>
      </c>
      <c r="E29" s="53">
        <v>50</v>
      </c>
      <c r="F29" s="53">
        <v>14</v>
      </c>
      <c r="G29" s="53">
        <v>0</v>
      </c>
      <c r="H29" s="53">
        <v>0</v>
      </c>
      <c r="I29" s="39"/>
      <c r="J29" s="12"/>
      <c r="K29" s="12"/>
      <c r="L29" s="12"/>
      <c r="M29" s="52" t="s">
        <v>622</v>
      </c>
      <c r="N29" s="12"/>
      <c r="O29" s="12"/>
      <c r="P29" s="11"/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x14ac:dyDescent="0.25">
      <c r="A30" s="53" t="s">
        <v>621</v>
      </c>
      <c r="B30" s="53">
        <v>1</v>
      </c>
      <c r="C30" s="53">
        <v>1</v>
      </c>
      <c r="D30" s="53">
        <v>7</v>
      </c>
      <c r="E30" s="53">
        <v>50</v>
      </c>
      <c r="F30" s="53">
        <v>15</v>
      </c>
      <c r="G30" s="53">
        <v>0</v>
      </c>
      <c r="H30" s="53">
        <v>0</v>
      </c>
      <c r="I30" s="39"/>
      <c r="J30" s="12"/>
      <c r="K30" s="12"/>
      <c r="L30" s="12"/>
      <c r="M30" s="52" t="s">
        <v>620</v>
      </c>
      <c r="N30" s="12"/>
      <c r="O30" s="12"/>
      <c r="P30" s="11"/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</row>
    <row r="31" spans="1:28" x14ac:dyDescent="0.25">
      <c r="A31" s="53" t="s">
        <v>619</v>
      </c>
      <c r="B31" s="53">
        <v>1</v>
      </c>
      <c r="C31" s="53">
        <v>1</v>
      </c>
      <c r="D31" s="53">
        <v>7</v>
      </c>
      <c r="E31" s="53">
        <v>50</v>
      </c>
      <c r="F31" s="53">
        <v>16</v>
      </c>
      <c r="G31" s="53">
        <v>0</v>
      </c>
      <c r="H31" s="53">
        <v>0</v>
      </c>
      <c r="I31" s="39"/>
      <c r="J31" s="12"/>
      <c r="K31" s="12"/>
      <c r="L31" s="12"/>
      <c r="M31" s="52" t="s">
        <v>618</v>
      </c>
      <c r="N31" s="12"/>
      <c r="O31" s="12"/>
      <c r="P31" s="11"/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</row>
    <row r="32" spans="1:28" x14ac:dyDescent="0.25">
      <c r="A32" s="15" t="s">
        <v>617</v>
      </c>
      <c r="B32" s="15">
        <v>1</v>
      </c>
      <c r="C32" s="15">
        <v>1</v>
      </c>
      <c r="D32" s="15">
        <v>7</v>
      </c>
      <c r="E32" s="15">
        <v>50</v>
      </c>
      <c r="F32" s="15">
        <v>9</v>
      </c>
      <c r="G32" s="15">
        <v>0</v>
      </c>
      <c r="H32" s="15">
        <v>0</v>
      </c>
      <c r="I32" s="39"/>
      <c r="J32" s="12"/>
      <c r="K32" s="12"/>
      <c r="L32" s="12"/>
      <c r="M32" s="66" t="s">
        <v>616</v>
      </c>
      <c r="N32" s="12"/>
      <c r="O32" s="12"/>
      <c r="P32" s="11"/>
      <c r="Q32" s="9">
        <v>5065592.040000001</v>
      </c>
      <c r="R32" s="9">
        <v>23466958.349999987</v>
      </c>
      <c r="S32" s="9">
        <v>15833279.289999999</v>
      </c>
      <c r="T32" s="9">
        <v>7396815.7400000021</v>
      </c>
      <c r="U32" s="9">
        <v>11482973.430000002</v>
      </c>
      <c r="V32" s="9">
        <v>21094544.369999997</v>
      </c>
      <c r="W32" s="9">
        <v>5249701.9499999993</v>
      </c>
      <c r="X32" s="9">
        <v>-4002516.4499999997</v>
      </c>
      <c r="Y32" s="9">
        <v>-2126985.64</v>
      </c>
      <c r="Z32" s="9">
        <v>0</v>
      </c>
      <c r="AA32" s="9">
        <v>0</v>
      </c>
      <c r="AB32" s="9">
        <v>0</v>
      </c>
    </row>
    <row r="33" spans="1:28" x14ac:dyDescent="0.25">
      <c r="A33" s="32" t="s">
        <v>615</v>
      </c>
      <c r="B33" s="32">
        <v>1</v>
      </c>
      <c r="C33" s="32">
        <v>1</v>
      </c>
      <c r="D33" s="32">
        <v>9</v>
      </c>
      <c r="E33" s="32">
        <v>0</v>
      </c>
      <c r="F33" s="32">
        <v>0</v>
      </c>
      <c r="G33" s="32">
        <v>0</v>
      </c>
      <c r="H33" s="32">
        <v>0</v>
      </c>
      <c r="I33" s="31"/>
      <c r="J33" s="19"/>
      <c r="K33" s="19" t="s">
        <v>614</v>
      </c>
      <c r="L33" s="19"/>
      <c r="M33" s="19"/>
      <c r="N33" s="19"/>
      <c r="O33" s="19"/>
      <c r="P33" s="26"/>
      <c r="Q33" s="30">
        <v>84192588.279999658</v>
      </c>
      <c r="R33" s="30">
        <v>65631532.520000003</v>
      </c>
      <c r="S33" s="30">
        <v>79032153.879999489</v>
      </c>
      <c r="T33" s="30">
        <v>72488802.560000002</v>
      </c>
      <c r="U33" s="30">
        <v>67570708.21999985</v>
      </c>
      <c r="V33" s="30">
        <v>93249623.739999995</v>
      </c>
      <c r="W33" s="30">
        <v>170399756.82000008</v>
      </c>
      <c r="X33" s="30">
        <f>+X34+X41+X45+X51+X55+X58+X59+X60</f>
        <v>156787891.04000002</v>
      </c>
      <c r="Y33" s="30">
        <f>+Y34+Y41+Y45+Y51+Y55+Y58+Y59+Y60</f>
        <v>192389898.48000002</v>
      </c>
      <c r="Z33" s="30">
        <f>+Z34+Z41+Z45+Z51+Z55+Z58+Z59+Z60</f>
        <v>0</v>
      </c>
      <c r="AA33" s="30">
        <f>+AA34+AA41+AA45+AA51+AA55+AA58+AA59+AA60</f>
        <v>0</v>
      </c>
      <c r="AB33" s="30">
        <f>+AB34+AB41+AB45+AB51+AB55+AB58+AB59+AB60</f>
        <v>0</v>
      </c>
    </row>
    <row r="34" spans="1:28" x14ac:dyDescent="0.25">
      <c r="A34" s="32" t="s">
        <v>613</v>
      </c>
      <c r="B34" s="32">
        <v>1</v>
      </c>
      <c r="C34" s="32">
        <v>1</v>
      </c>
      <c r="D34" s="32">
        <v>9</v>
      </c>
      <c r="E34" s="32">
        <v>1</v>
      </c>
      <c r="F34" s="32">
        <v>0</v>
      </c>
      <c r="G34" s="32">
        <v>0</v>
      </c>
      <c r="H34" s="32">
        <v>0</v>
      </c>
      <c r="I34" s="31"/>
      <c r="J34" s="19"/>
      <c r="K34" s="19"/>
      <c r="L34" s="19" t="s">
        <v>612</v>
      </c>
      <c r="M34" s="19"/>
      <c r="N34" s="19"/>
      <c r="O34" s="19"/>
      <c r="P34" s="26"/>
      <c r="Q34" s="30">
        <v>67832134.849999994</v>
      </c>
      <c r="R34" s="30">
        <v>58316617.019999996</v>
      </c>
      <c r="S34" s="30">
        <v>59415034.170000002</v>
      </c>
      <c r="T34" s="30">
        <v>67999079</v>
      </c>
      <c r="U34" s="30">
        <v>61301953.199999996</v>
      </c>
      <c r="V34" s="30">
        <v>89080024.299999997</v>
      </c>
      <c r="W34" s="30">
        <v>150714395.78</v>
      </c>
      <c r="X34" s="30">
        <f>+X35+X36+X37+X38+X39+X40</f>
        <v>152772988.94000003</v>
      </c>
      <c r="Y34" s="30">
        <f>+Y35+Y36+Y37+Y38+Y39+Y40</f>
        <v>142098533.93000001</v>
      </c>
      <c r="Z34" s="30">
        <f>+Z35+Z36+Z37+Z38+Z39+Z40</f>
        <v>0</v>
      </c>
      <c r="AA34" s="30">
        <f>+AA35+AA36+AA37+AA38+AA39+AA40</f>
        <v>0</v>
      </c>
      <c r="AB34" s="30">
        <f>+AB35+AB36+AB37+AB38+AB39+AB40</f>
        <v>0</v>
      </c>
    </row>
    <row r="35" spans="1:28" x14ac:dyDescent="0.25">
      <c r="A35" s="15" t="s">
        <v>611</v>
      </c>
      <c r="B35" s="15">
        <v>1</v>
      </c>
      <c r="C35" s="15">
        <v>1</v>
      </c>
      <c r="D35" s="15">
        <v>9</v>
      </c>
      <c r="E35" s="15">
        <v>1</v>
      </c>
      <c r="F35" s="15">
        <v>1</v>
      </c>
      <c r="G35" s="15">
        <v>0</v>
      </c>
      <c r="H35" s="15">
        <v>0</v>
      </c>
      <c r="I35" s="39"/>
      <c r="J35" s="12"/>
      <c r="K35" s="12"/>
      <c r="L35" s="12"/>
      <c r="M35" s="73" t="s">
        <v>610</v>
      </c>
      <c r="N35" s="12"/>
      <c r="O35" s="12"/>
      <c r="P35" s="11"/>
      <c r="Q35" s="9">
        <v>43872752.129999995</v>
      </c>
      <c r="R35" s="9">
        <v>40682343.829999998</v>
      </c>
      <c r="S35" s="9">
        <v>42338219.399999999</v>
      </c>
      <c r="T35" s="9">
        <v>49927952.480000004</v>
      </c>
      <c r="U35" s="9">
        <v>40594343.170000002</v>
      </c>
      <c r="V35" s="9">
        <v>72924434.439999998</v>
      </c>
      <c r="W35" s="9">
        <v>124563413.5</v>
      </c>
      <c r="X35" s="9">
        <v>134710723.36000001</v>
      </c>
      <c r="Y35" s="9">
        <v>126114301.88000001</v>
      </c>
      <c r="Z35" s="9">
        <v>0</v>
      </c>
      <c r="AA35" s="9">
        <v>0</v>
      </c>
      <c r="AB35" s="9">
        <v>0</v>
      </c>
    </row>
    <row r="36" spans="1:28" x14ac:dyDescent="0.25">
      <c r="A36" s="15" t="s">
        <v>609</v>
      </c>
      <c r="B36" s="15">
        <v>1</v>
      </c>
      <c r="C36" s="15">
        <v>1</v>
      </c>
      <c r="D36" s="15">
        <v>9</v>
      </c>
      <c r="E36" s="15">
        <v>1</v>
      </c>
      <c r="F36" s="15">
        <v>2</v>
      </c>
      <c r="G36" s="15">
        <v>0</v>
      </c>
      <c r="H36" s="15">
        <v>0</v>
      </c>
      <c r="I36" s="39"/>
      <c r="J36" s="12"/>
      <c r="K36" s="12"/>
      <c r="L36" s="12"/>
      <c r="M36" s="73" t="s">
        <v>256</v>
      </c>
      <c r="N36" s="12"/>
      <c r="O36" s="12"/>
      <c r="P36" s="11"/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</row>
    <row r="37" spans="1:28" x14ac:dyDescent="0.25">
      <c r="A37" s="15" t="s">
        <v>608</v>
      </c>
      <c r="B37" s="15">
        <v>1</v>
      </c>
      <c r="C37" s="15">
        <v>1</v>
      </c>
      <c r="D37" s="15">
        <v>9</v>
      </c>
      <c r="E37" s="15">
        <v>1</v>
      </c>
      <c r="F37" s="15">
        <v>3</v>
      </c>
      <c r="G37" s="15">
        <v>0</v>
      </c>
      <c r="H37" s="15">
        <v>0</v>
      </c>
      <c r="I37" s="39"/>
      <c r="J37" s="12"/>
      <c r="K37" s="12"/>
      <c r="L37" s="12"/>
      <c r="M37" s="73" t="s">
        <v>607</v>
      </c>
      <c r="N37" s="12"/>
      <c r="O37" s="12"/>
      <c r="P37" s="11"/>
      <c r="Q37" s="9">
        <v>23949704.870000001</v>
      </c>
      <c r="R37" s="9">
        <v>17634128.089999996</v>
      </c>
      <c r="S37" s="9">
        <v>17074696.810000002</v>
      </c>
      <c r="T37" s="9">
        <v>18066316.52</v>
      </c>
      <c r="U37" s="9">
        <v>20705260.029999994</v>
      </c>
      <c r="V37" s="9">
        <v>16141278.67</v>
      </c>
      <c r="W37" s="9">
        <v>26139543.080000006</v>
      </c>
      <c r="X37" s="9">
        <v>18054471.960000005</v>
      </c>
      <c r="Y37" s="9">
        <v>15982954.630000001</v>
      </c>
      <c r="Z37" s="9">
        <v>0</v>
      </c>
      <c r="AA37" s="9">
        <v>0</v>
      </c>
      <c r="AB37" s="9">
        <v>0</v>
      </c>
    </row>
    <row r="38" spans="1:28" x14ac:dyDescent="0.25">
      <c r="A38" s="15" t="s">
        <v>606</v>
      </c>
      <c r="B38" s="15">
        <v>1</v>
      </c>
      <c r="C38" s="15">
        <v>1</v>
      </c>
      <c r="D38" s="15">
        <v>9</v>
      </c>
      <c r="E38" s="15">
        <v>1</v>
      </c>
      <c r="F38" s="15">
        <v>4</v>
      </c>
      <c r="G38" s="15">
        <v>0</v>
      </c>
      <c r="H38" s="15">
        <v>0</v>
      </c>
      <c r="I38" s="39"/>
      <c r="J38" s="12"/>
      <c r="K38" s="12"/>
      <c r="L38" s="12"/>
      <c r="M38" s="73" t="s">
        <v>252</v>
      </c>
      <c r="N38" s="12"/>
      <c r="O38" s="12"/>
      <c r="P38" s="11"/>
      <c r="Q38" s="9">
        <v>9677.85</v>
      </c>
      <c r="R38" s="9">
        <v>145.1</v>
      </c>
      <c r="S38" s="9">
        <v>2117.96</v>
      </c>
      <c r="T38" s="9">
        <v>4810</v>
      </c>
      <c r="U38" s="9">
        <v>2350</v>
      </c>
      <c r="V38" s="9">
        <v>14311.19</v>
      </c>
      <c r="W38" s="9">
        <v>11439.2</v>
      </c>
      <c r="X38" s="9">
        <v>7793.62</v>
      </c>
      <c r="Y38" s="9">
        <v>1277.42</v>
      </c>
      <c r="Z38" s="9">
        <v>0</v>
      </c>
      <c r="AA38" s="9">
        <v>0</v>
      </c>
      <c r="AB38" s="9">
        <v>0</v>
      </c>
    </row>
    <row r="39" spans="1:28" x14ac:dyDescent="0.25">
      <c r="A39" s="15" t="s">
        <v>605</v>
      </c>
      <c r="B39" s="15">
        <v>1</v>
      </c>
      <c r="C39" s="15">
        <v>1</v>
      </c>
      <c r="D39" s="15">
        <v>9</v>
      </c>
      <c r="E39" s="15">
        <v>1</v>
      </c>
      <c r="F39" s="15">
        <v>5</v>
      </c>
      <c r="G39" s="15">
        <v>0</v>
      </c>
      <c r="H39" s="15">
        <v>0</v>
      </c>
      <c r="I39" s="39"/>
      <c r="J39" s="12"/>
      <c r="K39" s="12"/>
      <c r="L39" s="12"/>
      <c r="M39" s="73" t="s">
        <v>250</v>
      </c>
      <c r="N39" s="12"/>
      <c r="O39" s="12"/>
      <c r="P39" s="11"/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x14ac:dyDescent="0.25">
      <c r="A40" s="15" t="s">
        <v>604</v>
      </c>
      <c r="B40" s="15">
        <v>1</v>
      </c>
      <c r="C40" s="15">
        <v>1</v>
      </c>
      <c r="D40" s="15">
        <v>9</v>
      </c>
      <c r="E40" s="15">
        <v>1</v>
      </c>
      <c r="F40" s="15">
        <v>50</v>
      </c>
      <c r="G40" s="15">
        <v>0</v>
      </c>
      <c r="H40" s="15">
        <v>0</v>
      </c>
      <c r="I40" s="39"/>
      <c r="J40" s="12"/>
      <c r="K40" s="12"/>
      <c r="L40" s="12"/>
      <c r="M40" s="73" t="s">
        <v>248</v>
      </c>
      <c r="N40" s="12"/>
      <c r="O40" s="12"/>
      <c r="P40" s="11"/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</row>
    <row r="41" spans="1:28" x14ac:dyDescent="0.25">
      <c r="A41" s="32" t="s">
        <v>603</v>
      </c>
      <c r="B41" s="32">
        <v>1</v>
      </c>
      <c r="C41" s="32">
        <v>1</v>
      </c>
      <c r="D41" s="32">
        <v>9</v>
      </c>
      <c r="E41" s="32">
        <v>2</v>
      </c>
      <c r="F41" s="32">
        <v>0</v>
      </c>
      <c r="G41" s="32">
        <v>0</v>
      </c>
      <c r="H41" s="32">
        <v>0</v>
      </c>
      <c r="I41" s="31"/>
      <c r="J41" s="19"/>
      <c r="K41" s="19"/>
      <c r="L41" s="19" t="s">
        <v>602</v>
      </c>
      <c r="M41" s="19"/>
      <c r="N41" s="19"/>
      <c r="O41" s="19"/>
      <c r="P41" s="26"/>
      <c r="Q41" s="30">
        <v>1059326.2000000002</v>
      </c>
      <c r="R41" s="30">
        <v>565580.7699999999</v>
      </c>
      <c r="S41" s="30">
        <v>865941.9</v>
      </c>
      <c r="T41" s="30">
        <v>784733.8899999999</v>
      </c>
      <c r="U41" s="30">
        <v>898524.17999999993</v>
      </c>
      <c r="V41" s="30">
        <v>832844.41999999981</v>
      </c>
      <c r="W41" s="30">
        <v>1170144.0600000003</v>
      </c>
      <c r="X41" s="30">
        <f>+X42+X43+X44</f>
        <v>698814.82999999984</v>
      </c>
      <c r="Y41" s="30">
        <f>+Y42+Y43+Y44</f>
        <v>967409.36</v>
      </c>
      <c r="Z41" s="30">
        <f>+Z42+Z43+Z44</f>
        <v>0</v>
      </c>
      <c r="AA41" s="30">
        <f>+AA42+AA43+AA44</f>
        <v>0</v>
      </c>
      <c r="AB41" s="30">
        <f>+AB42+AB43+AB44</f>
        <v>0</v>
      </c>
    </row>
    <row r="42" spans="1:28" x14ac:dyDescent="0.25">
      <c r="A42" s="15" t="s">
        <v>601</v>
      </c>
      <c r="B42" s="15">
        <v>1</v>
      </c>
      <c r="C42" s="15">
        <v>1</v>
      </c>
      <c r="D42" s="15">
        <v>9</v>
      </c>
      <c r="E42" s="15">
        <v>2</v>
      </c>
      <c r="F42" s="15">
        <v>1</v>
      </c>
      <c r="G42" s="15">
        <v>0</v>
      </c>
      <c r="H42" s="15">
        <v>0</v>
      </c>
      <c r="I42" s="39"/>
      <c r="J42" s="12"/>
      <c r="K42" s="12"/>
      <c r="L42" s="12"/>
      <c r="M42" s="73" t="s">
        <v>244</v>
      </c>
      <c r="N42" s="12"/>
      <c r="O42" s="12"/>
      <c r="P42" s="11"/>
      <c r="Q42" s="9">
        <v>38937.599999999999</v>
      </c>
      <c r="R42" s="9">
        <v>26734.09</v>
      </c>
      <c r="S42" s="9">
        <v>27585.66</v>
      </c>
      <c r="T42" s="9">
        <v>33449.49</v>
      </c>
      <c r="U42" s="9">
        <v>31952.879999999997</v>
      </c>
      <c r="V42" s="9">
        <v>31952.879999999997</v>
      </c>
      <c r="W42" s="9">
        <v>47929.32</v>
      </c>
      <c r="X42" s="9">
        <v>31952.879999999997</v>
      </c>
      <c r="Y42" s="9">
        <v>31952.879999999997</v>
      </c>
      <c r="Z42" s="9">
        <v>0</v>
      </c>
      <c r="AA42" s="9">
        <v>0</v>
      </c>
      <c r="AB42" s="9">
        <v>0</v>
      </c>
    </row>
    <row r="43" spans="1:28" x14ac:dyDescent="0.25">
      <c r="A43" s="15" t="s">
        <v>600</v>
      </c>
      <c r="B43" s="15">
        <v>1</v>
      </c>
      <c r="C43" s="15">
        <v>1</v>
      </c>
      <c r="D43" s="15">
        <v>9</v>
      </c>
      <c r="E43" s="15">
        <v>2</v>
      </c>
      <c r="F43" s="15">
        <v>2</v>
      </c>
      <c r="G43" s="15">
        <v>0</v>
      </c>
      <c r="H43" s="15">
        <v>0</v>
      </c>
      <c r="I43" s="39"/>
      <c r="J43" s="12"/>
      <c r="K43" s="12"/>
      <c r="L43" s="12"/>
      <c r="M43" s="73" t="s">
        <v>242</v>
      </c>
      <c r="N43" s="12"/>
      <c r="O43" s="12"/>
      <c r="P43" s="11"/>
      <c r="Q43" s="9">
        <v>1020388.6000000001</v>
      </c>
      <c r="R43" s="9">
        <v>538846.67999999993</v>
      </c>
      <c r="S43" s="9">
        <v>838356.24</v>
      </c>
      <c r="T43" s="9">
        <v>751284.39999999991</v>
      </c>
      <c r="U43" s="9">
        <v>866571.29999999993</v>
      </c>
      <c r="V43" s="9">
        <v>800891.5399999998</v>
      </c>
      <c r="W43" s="9">
        <v>1122214.7400000002</v>
      </c>
      <c r="X43" s="9">
        <v>666861.94999999984</v>
      </c>
      <c r="Y43" s="9">
        <v>935456.48</v>
      </c>
      <c r="Z43" s="9">
        <v>0</v>
      </c>
      <c r="AA43" s="9">
        <v>0</v>
      </c>
      <c r="AB43" s="9">
        <v>0</v>
      </c>
    </row>
    <row r="44" spans="1:28" x14ac:dyDescent="0.25">
      <c r="A44" s="15" t="s">
        <v>599</v>
      </c>
      <c r="B44" s="15">
        <v>1</v>
      </c>
      <c r="C44" s="15">
        <v>1</v>
      </c>
      <c r="D44" s="15">
        <v>9</v>
      </c>
      <c r="E44" s="15">
        <v>2</v>
      </c>
      <c r="F44" s="15">
        <v>50</v>
      </c>
      <c r="G44" s="15">
        <v>0</v>
      </c>
      <c r="H44" s="15">
        <v>0</v>
      </c>
      <c r="I44" s="39"/>
      <c r="J44" s="12"/>
      <c r="K44" s="12"/>
      <c r="L44" s="12"/>
      <c r="M44" s="12" t="s">
        <v>586</v>
      </c>
      <c r="N44" s="12"/>
      <c r="O44" s="12"/>
      <c r="P44" s="11"/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x14ac:dyDescent="0.25">
      <c r="A45" s="32" t="s">
        <v>598</v>
      </c>
      <c r="B45" s="32">
        <v>1</v>
      </c>
      <c r="C45" s="32">
        <v>1</v>
      </c>
      <c r="D45" s="32">
        <v>9</v>
      </c>
      <c r="E45" s="32">
        <v>3</v>
      </c>
      <c r="F45" s="32">
        <v>0</v>
      </c>
      <c r="G45" s="32">
        <v>0</v>
      </c>
      <c r="H45" s="32">
        <v>0</v>
      </c>
      <c r="I45" s="31"/>
      <c r="J45" s="19"/>
      <c r="K45" s="19"/>
      <c r="L45" s="19" t="s">
        <v>597</v>
      </c>
      <c r="M45" s="19"/>
      <c r="N45" s="19"/>
      <c r="O45" s="19"/>
      <c r="P45" s="26"/>
      <c r="Q45" s="30">
        <v>2235504.8599999994</v>
      </c>
      <c r="R45" s="30">
        <v>850888.00999999989</v>
      </c>
      <c r="S45" s="30">
        <v>13120964.48</v>
      </c>
      <c r="T45" s="30">
        <v>1087465.47</v>
      </c>
      <c r="U45" s="30">
        <v>664313.2699999999</v>
      </c>
      <c r="V45" s="30">
        <v>1022980.0699999998</v>
      </c>
      <c r="W45" s="30">
        <v>11256975.84</v>
      </c>
      <c r="X45" s="30">
        <f>+X46+X47+X48+X49+X50</f>
        <v>1014917.9799999999</v>
      </c>
      <c r="Y45" s="30">
        <f>+Y46+Y47+Y48+Y49+Y50</f>
        <v>738960.35000000021</v>
      </c>
      <c r="Z45" s="30">
        <f>+Z46+Z47+Z48+Z49+Z50</f>
        <v>0</v>
      </c>
      <c r="AA45" s="30">
        <f>+AA46+AA47+AA48+AA49+AA50</f>
        <v>0</v>
      </c>
      <c r="AB45" s="30">
        <f>+AB46+AB47+AB48+AB49+AB50</f>
        <v>0</v>
      </c>
    </row>
    <row r="46" spans="1:28" x14ac:dyDescent="0.25">
      <c r="A46" s="15" t="s">
        <v>596</v>
      </c>
      <c r="B46" s="15">
        <v>1</v>
      </c>
      <c r="C46" s="15">
        <v>1</v>
      </c>
      <c r="D46" s="15">
        <v>9</v>
      </c>
      <c r="E46" s="15">
        <v>3</v>
      </c>
      <c r="F46" s="15">
        <v>1</v>
      </c>
      <c r="G46" s="15">
        <v>0</v>
      </c>
      <c r="H46" s="15">
        <v>0</v>
      </c>
      <c r="I46" s="39"/>
      <c r="J46" s="12"/>
      <c r="K46" s="12"/>
      <c r="L46" s="12"/>
      <c r="M46" s="73" t="s">
        <v>236</v>
      </c>
      <c r="N46" s="12"/>
      <c r="O46" s="12"/>
      <c r="P46" s="11"/>
      <c r="Q46" s="9">
        <v>61916.81</v>
      </c>
      <c r="R46" s="9">
        <v>40187.47</v>
      </c>
      <c r="S46" s="9">
        <v>0</v>
      </c>
      <c r="T46" s="9">
        <v>39854.019999999997</v>
      </c>
      <c r="U46" s="9">
        <v>0.27999999999997272</v>
      </c>
      <c r="V46" s="9">
        <v>40028.75</v>
      </c>
      <c r="W46" s="9">
        <v>60100.89</v>
      </c>
      <c r="X46" s="9">
        <v>40045.22</v>
      </c>
      <c r="Y46" s="9">
        <v>0</v>
      </c>
      <c r="Z46" s="9">
        <v>0</v>
      </c>
      <c r="AA46" s="9">
        <v>0</v>
      </c>
      <c r="AB46" s="9">
        <v>0</v>
      </c>
    </row>
    <row r="47" spans="1:28" x14ac:dyDescent="0.25">
      <c r="A47" s="15" t="s">
        <v>595</v>
      </c>
      <c r="B47" s="15">
        <v>1</v>
      </c>
      <c r="C47" s="15">
        <v>1</v>
      </c>
      <c r="D47" s="15">
        <v>9</v>
      </c>
      <c r="E47" s="15">
        <v>3</v>
      </c>
      <c r="F47" s="15">
        <v>2</v>
      </c>
      <c r="G47" s="15">
        <v>0</v>
      </c>
      <c r="H47" s="15">
        <v>0</v>
      </c>
      <c r="I47" s="39"/>
      <c r="J47" s="12"/>
      <c r="K47" s="12"/>
      <c r="L47" s="12"/>
      <c r="M47" s="73" t="s">
        <v>234</v>
      </c>
      <c r="N47" s="12"/>
      <c r="O47" s="12"/>
      <c r="P47" s="11"/>
      <c r="Q47" s="9">
        <v>142435.49</v>
      </c>
      <c r="R47" s="9">
        <v>20265.379999999899</v>
      </c>
      <c r="S47" s="9">
        <v>0</v>
      </c>
      <c r="T47" s="9">
        <v>7676.41</v>
      </c>
      <c r="U47" s="9">
        <v>0</v>
      </c>
      <c r="V47" s="9">
        <v>1677.970000000003</v>
      </c>
      <c r="W47" s="9">
        <v>180262.28999999998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x14ac:dyDescent="0.25">
      <c r="A48" s="15" t="s">
        <v>594</v>
      </c>
      <c r="B48" s="15">
        <v>1</v>
      </c>
      <c r="C48" s="15">
        <v>1</v>
      </c>
      <c r="D48" s="15">
        <v>9</v>
      </c>
      <c r="E48" s="15">
        <v>3</v>
      </c>
      <c r="F48" s="15">
        <v>3</v>
      </c>
      <c r="G48" s="15">
        <v>0</v>
      </c>
      <c r="H48" s="15">
        <v>0</v>
      </c>
      <c r="I48" s="39"/>
      <c r="J48" s="12"/>
      <c r="K48" s="12"/>
      <c r="L48" s="12"/>
      <c r="M48" s="73" t="s">
        <v>232</v>
      </c>
      <c r="N48" s="12"/>
      <c r="O48" s="12"/>
      <c r="P48" s="11"/>
      <c r="Q48" s="9">
        <v>1907565.0999999994</v>
      </c>
      <c r="R48" s="9">
        <v>790435.16</v>
      </c>
      <c r="S48" s="9">
        <v>13003270.6</v>
      </c>
      <c r="T48" s="9">
        <v>1039935.04</v>
      </c>
      <c r="U48" s="9">
        <v>661517.06999999983</v>
      </c>
      <c r="V48" s="9">
        <v>945408.57999999984</v>
      </c>
      <c r="W48" s="9">
        <v>10925179.23</v>
      </c>
      <c r="X48" s="9">
        <v>974872.75999999989</v>
      </c>
      <c r="Y48" s="9">
        <v>694600.2100000002</v>
      </c>
      <c r="Z48" s="9">
        <v>0</v>
      </c>
      <c r="AA48" s="9">
        <v>0</v>
      </c>
      <c r="AB48" s="9">
        <v>0</v>
      </c>
    </row>
    <row r="49" spans="1:28" x14ac:dyDescent="0.25">
      <c r="A49" s="15" t="s">
        <v>593</v>
      </c>
      <c r="B49" s="15">
        <v>1</v>
      </c>
      <c r="C49" s="15">
        <v>1</v>
      </c>
      <c r="D49" s="15">
        <v>9</v>
      </c>
      <c r="E49" s="15">
        <v>3</v>
      </c>
      <c r="F49" s="15">
        <v>4</v>
      </c>
      <c r="G49" s="15">
        <v>0</v>
      </c>
      <c r="H49" s="15">
        <v>0</v>
      </c>
      <c r="I49" s="39"/>
      <c r="J49" s="12"/>
      <c r="K49" s="12"/>
      <c r="L49" s="12"/>
      <c r="M49" s="12" t="s">
        <v>230</v>
      </c>
      <c r="N49" s="12"/>
      <c r="O49" s="12"/>
      <c r="P49" s="11"/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</row>
    <row r="50" spans="1:28" x14ac:dyDescent="0.25">
      <c r="A50" s="15" t="s">
        <v>592</v>
      </c>
      <c r="B50" s="15">
        <v>1</v>
      </c>
      <c r="C50" s="15">
        <v>1</v>
      </c>
      <c r="D50" s="15">
        <v>9</v>
      </c>
      <c r="E50" s="15">
        <v>3</v>
      </c>
      <c r="F50" s="15">
        <v>50</v>
      </c>
      <c r="G50" s="15">
        <v>0</v>
      </c>
      <c r="H50" s="15">
        <v>0</v>
      </c>
      <c r="I50" s="39"/>
      <c r="J50" s="12"/>
      <c r="K50" s="12"/>
      <c r="L50" s="12"/>
      <c r="M50" s="73" t="s">
        <v>228</v>
      </c>
      <c r="N50" s="12"/>
      <c r="O50" s="12"/>
      <c r="P50" s="11"/>
      <c r="Q50" s="9">
        <v>123587.46000000002</v>
      </c>
      <c r="R50" s="9">
        <v>0</v>
      </c>
      <c r="S50" s="9">
        <v>117693.87999999999</v>
      </c>
      <c r="T50" s="9">
        <v>0</v>
      </c>
      <c r="U50" s="9">
        <v>2795.9200000000005</v>
      </c>
      <c r="V50" s="9">
        <v>35864.769999999997</v>
      </c>
      <c r="W50" s="9">
        <v>91433.43</v>
      </c>
      <c r="X50" s="9">
        <v>0</v>
      </c>
      <c r="Y50" s="9">
        <v>44360.139999999992</v>
      </c>
      <c r="Z50" s="9">
        <v>0</v>
      </c>
      <c r="AA50" s="9">
        <v>0</v>
      </c>
      <c r="AB50" s="9">
        <v>0</v>
      </c>
    </row>
    <row r="51" spans="1:28" x14ac:dyDescent="0.25">
      <c r="A51" s="32" t="s">
        <v>591</v>
      </c>
      <c r="B51" s="32">
        <v>1</v>
      </c>
      <c r="C51" s="32">
        <v>1</v>
      </c>
      <c r="D51" s="32">
        <v>9</v>
      </c>
      <c r="E51" s="32">
        <v>4</v>
      </c>
      <c r="F51" s="32">
        <v>0</v>
      </c>
      <c r="G51" s="32">
        <v>0</v>
      </c>
      <c r="H51" s="32">
        <v>0</v>
      </c>
      <c r="I51" s="31"/>
      <c r="J51" s="19"/>
      <c r="K51" s="19"/>
      <c r="L51" s="19" t="s">
        <v>590</v>
      </c>
      <c r="M51" s="19"/>
      <c r="N51" s="19"/>
      <c r="O51" s="19"/>
      <c r="P51" s="26"/>
      <c r="Q51" s="30">
        <v>3301202.8400000008</v>
      </c>
      <c r="R51" s="30">
        <v>2523572.31</v>
      </c>
      <c r="S51" s="30">
        <v>5229838.8100000005</v>
      </c>
      <c r="T51" s="30">
        <v>2216106.2000000002</v>
      </c>
      <c r="U51" s="30">
        <v>2625597.8400000003</v>
      </c>
      <c r="V51" s="30">
        <v>2280103.1500000004</v>
      </c>
      <c r="W51" s="30">
        <v>6159300.7699999996</v>
      </c>
      <c r="X51" s="30">
        <f>+X52+X53+X54</f>
        <v>2261008.23</v>
      </c>
      <c r="Y51" s="30">
        <f>+Y52+Y53+Y54</f>
        <v>2529730.7100000004</v>
      </c>
      <c r="Z51" s="30">
        <f>+Z52+Z53+Z54</f>
        <v>0</v>
      </c>
      <c r="AA51" s="30">
        <f>+AA52+AA53+AA54</f>
        <v>0</v>
      </c>
      <c r="AB51" s="30">
        <f>+AB52+AB53+AB54</f>
        <v>0</v>
      </c>
    </row>
    <row r="52" spans="1:28" x14ac:dyDescent="0.25">
      <c r="A52" s="15" t="s">
        <v>589</v>
      </c>
      <c r="B52" s="15">
        <v>1</v>
      </c>
      <c r="C52" s="15">
        <v>1</v>
      </c>
      <c r="D52" s="15">
        <v>9</v>
      </c>
      <c r="E52" s="15">
        <v>4</v>
      </c>
      <c r="F52" s="15">
        <v>1</v>
      </c>
      <c r="G52" s="15">
        <v>0</v>
      </c>
      <c r="H52" s="15">
        <v>0</v>
      </c>
      <c r="I52" s="39"/>
      <c r="J52" s="12"/>
      <c r="K52" s="12"/>
      <c r="L52" s="12"/>
      <c r="M52" s="73" t="s">
        <v>224</v>
      </c>
      <c r="N52" s="12"/>
      <c r="O52" s="12"/>
      <c r="P52" s="11"/>
      <c r="Q52" s="9">
        <v>44206.400000000001</v>
      </c>
      <c r="R52" s="9">
        <v>299322.20000000007</v>
      </c>
      <c r="S52" s="9">
        <v>1489697.6500000001</v>
      </c>
      <c r="T52" s="9">
        <v>0</v>
      </c>
      <c r="U52" s="9">
        <v>354682.25</v>
      </c>
      <c r="V52" s="9">
        <v>0</v>
      </c>
      <c r="W52" s="9">
        <v>1502304.7600000002</v>
      </c>
      <c r="X52" s="9">
        <v>0</v>
      </c>
      <c r="Y52" s="9">
        <v>329145.40000000002</v>
      </c>
      <c r="Z52" s="9">
        <v>0</v>
      </c>
      <c r="AA52" s="9">
        <v>0</v>
      </c>
      <c r="AB52" s="9">
        <v>0</v>
      </c>
    </row>
    <row r="53" spans="1:28" x14ac:dyDescent="0.25">
      <c r="A53" s="15" t="s">
        <v>588</v>
      </c>
      <c r="B53" s="15">
        <v>1</v>
      </c>
      <c r="C53" s="15">
        <v>1</v>
      </c>
      <c r="D53" s="15">
        <v>9</v>
      </c>
      <c r="E53" s="15">
        <v>4</v>
      </c>
      <c r="F53" s="15">
        <v>2</v>
      </c>
      <c r="G53" s="15">
        <v>0</v>
      </c>
      <c r="H53" s="15">
        <v>0</v>
      </c>
      <c r="I53" s="39"/>
      <c r="J53" s="12"/>
      <c r="K53" s="12"/>
      <c r="L53" s="12"/>
      <c r="M53" s="73" t="s">
        <v>222</v>
      </c>
      <c r="N53" s="12"/>
      <c r="O53" s="12"/>
      <c r="P53" s="11"/>
      <c r="Q53" s="9">
        <v>3256996.4400000009</v>
      </c>
      <c r="R53" s="9">
        <v>2224250.11</v>
      </c>
      <c r="S53" s="9">
        <v>3740141.16</v>
      </c>
      <c r="T53" s="9">
        <v>2216106.2000000002</v>
      </c>
      <c r="U53" s="9">
        <v>2270915.5900000003</v>
      </c>
      <c r="V53" s="9">
        <v>2280103.1500000004</v>
      </c>
      <c r="W53" s="9">
        <v>4656996.01</v>
      </c>
      <c r="X53" s="9">
        <v>2261008.23</v>
      </c>
      <c r="Y53" s="9">
        <v>2200585.3100000005</v>
      </c>
      <c r="Z53" s="9">
        <v>0</v>
      </c>
      <c r="AA53" s="9">
        <v>0</v>
      </c>
      <c r="AB53" s="9">
        <v>0</v>
      </c>
    </row>
    <row r="54" spans="1:28" x14ac:dyDescent="0.25">
      <c r="A54" s="15" t="s">
        <v>587</v>
      </c>
      <c r="B54" s="15">
        <v>1</v>
      </c>
      <c r="C54" s="15">
        <v>1</v>
      </c>
      <c r="D54" s="15">
        <v>9</v>
      </c>
      <c r="E54" s="15">
        <v>4</v>
      </c>
      <c r="F54" s="15">
        <v>50</v>
      </c>
      <c r="G54" s="15">
        <v>0</v>
      </c>
      <c r="H54" s="15">
        <v>0</v>
      </c>
      <c r="I54" s="39"/>
      <c r="J54" s="12"/>
      <c r="K54" s="12"/>
      <c r="L54" s="12"/>
      <c r="M54" s="12" t="s">
        <v>586</v>
      </c>
      <c r="N54" s="12"/>
      <c r="O54" s="12"/>
      <c r="P54" s="11"/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</row>
    <row r="55" spans="1:28" x14ac:dyDescent="0.25">
      <c r="A55" s="32" t="s">
        <v>585</v>
      </c>
      <c r="B55" s="32">
        <v>1</v>
      </c>
      <c r="C55" s="32">
        <v>1</v>
      </c>
      <c r="D55" s="32">
        <v>9</v>
      </c>
      <c r="E55" s="32">
        <v>5</v>
      </c>
      <c r="F55" s="32">
        <v>0</v>
      </c>
      <c r="G55" s="32">
        <v>0</v>
      </c>
      <c r="H55" s="32">
        <v>0</v>
      </c>
      <c r="I55" s="31"/>
      <c r="J55" s="19"/>
      <c r="K55" s="19"/>
      <c r="L55" s="19" t="s">
        <v>584</v>
      </c>
      <c r="M55" s="19"/>
      <c r="N55" s="19"/>
      <c r="O55" s="19"/>
      <c r="P55" s="26"/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f>+X56+X57</f>
        <v>0</v>
      </c>
      <c r="Y55" s="30">
        <f>+Y56+Y57</f>
        <v>0</v>
      </c>
      <c r="Z55" s="30">
        <f>+Z56+Z57</f>
        <v>0</v>
      </c>
      <c r="AA55" s="30">
        <f>+AA56+AA57</f>
        <v>0</v>
      </c>
      <c r="AB55" s="30">
        <f>+AB56+AB57</f>
        <v>0</v>
      </c>
    </row>
    <row r="56" spans="1:28" x14ac:dyDescent="0.25">
      <c r="A56" s="15" t="s">
        <v>583</v>
      </c>
      <c r="B56" s="15">
        <v>1</v>
      </c>
      <c r="C56" s="15">
        <v>1</v>
      </c>
      <c r="D56" s="15">
        <v>9</v>
      </c>
      <c r="E56" s="15">
        <v>5</v>
      </c>
      <c r="F56" s="15">
        <v>1</v>
      </c>
      <c r="G56" s="15">
        <v>0</v>
      </c>
      <c r="H56" s="15">
        <v>0</v>
      </c>
      <c r="I56" s="39"/>
      <c r="J56" s="12"/>
      <c r="K56" s="12"/>
      <c r="L56" s="12"/>
      <c r="M56" s="12" t="s">
        <v>582</v>
      </c>
      <c r="N56" s="12"/>
      <c r="O56" s="12"/>
      <c r="P56" s="11"/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</row>
    <row r="57" spans="1:28" x14ac:dyDescent="0.25">
      <c r="A57" s="15" t="s">
        <v>581</v>
      </c>
      <c r="B57" s="15">
        <v>1</v>
      </c>
      <c r="C57" s="15">
        <v>1</v>
      </c>
      <c r="D57" s="15">
        <v>9</v>
      </c>
      <c r="E57" s="15">
        <v>5</v>
      </c>
      <c r="F57" s="15">
        <v>50</v>
      </c>
      <c r="G57" s="15">
        <v>0</v>
      </c>
      <c r="H57" s="15">
        <v>0</v>
      </c>
      <c r="I57" s="39"/>
      <c r="J57" s="12"/>
      <c r="K57" s="12"/>
      <c r="L57" s="12"/>
      <c r="M57" s="12" t="s">
        <v>104</v>
      </c>
      <c r="N57" s="12"/>
      <c r="O57" s="12"/>
      <c r="P57" s="11"/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</row>
    <row r="58" spans="1:28" x14ac:dyDescent="0.25">
      <c r="A58" s="15" t="s">
        <v>580</v>
      </c>
      <c r="B58" s="15">
        <v>1</v>
      </c>
      <c r="C58" s="15">
        <v>1</v>
      </c>
      <c r="D58" s="15">
        <v>9</v>
      </c>
      <c r="E58" s="15">
        <v>6</v>
      </c>
      <c r="F58" s="15">
        <v>0</v>
      </c>
      <c r="G58" s="15">
        <v>0</v>
      </c>
      <c r="H58" s="15">
        <v>0</v>
      </c>
      <c r="I58" s="39"/>
      <c r="J58" s="12"/>
      <c r="K58" s="12"/>
      <c r="L58" s="12" t="s">
        <v>579</v>
      </c>
      <c r="M58" s="12"/>
      <c r="N58" s="12"/>
      <c r="O58" s="12"/>
      <c r="P58" s="11"/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</row>
    <row r="59" spans="1:28" x14ac:dyDescent="0.25">
      <c r="A59" s="15" t="s">
        <v>578</v>
      </c>
      <c r="B59" s="15">
        <v>1</v>
      </c>
      <c r="C59" s="15">
        <v>1</v>
      </c>
      <c r="D59" s="15">
        <v>9</v>
      </c>
      <c r="E59" s="15">
        <v>7</v>
      </c>
      <c r="F59" s="15">
        <v>0</v>
      </c>
      <c r="G59" s="15">
        <v>0</v>
      </c>
      <c r="H59" s="15">
        <v>0</v>
      </c>
      <c r="I59" s="39"/>
      <c r="J59" s="12"/>
      <c r="K59" s="12"/>
      <c r="L59" s="12" t="s">
        <v>577</v>
      </c>
      <c r="M59" s="12"/>
      <c r="N59" s="12"/>
      <c r="O59" s="12"/>
      <c r="P59" s="11"/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28" x14ac:dyDescent="0.25">
      <c r="A60" s="15" t="s">
        <v>576</v>
      </c>
      <c r="B60" s="15">
        <v>1</v>
      </c>
      <c r="C60" s="15">
        <v>1</v>
      </c>
      <c r="D60" s="15">
        <v>9</v>
      </c>
      <c r="E60" s="15">
        <v>50</v>
      </c>
      <c r="F60" s="15">
        <v>0</v>
      </c>
      <c r="G60" s="15">
        <v>0</v>
      </c>
      <c r="H60" s="15">
        <v>0</v>
      </c>
      <c r="I60" s="39"/>
      <c r="J60" s="12"/>
      <c r="K60" s="12"/>
      <c r="L60" s="12" t="s">
        <v>575</v>
      </c>
      <c r="M60" s="73"/>
      <c r="N60" s="12"/>
      <c r="O60" s="12"/>
      <c r="P60" s="11"/>
      <c r="Q60" s="9">
        <v>9764419.5299996547</v>
      </c>
      <c r="R60" s="9">
        <v>3374874.4100000015</v>
      </c>
      <c r="S60" s="9">
        <v>400374.51999948861</v>
      </c>
      <c r="T60" s="9">
        <v>401418.00000000012</v>
      </c>
      <c r="U60" s="9">
        <v>2080319.7299998454</v>
      </c>
      <c r="V60" s="9">
        <v>33671.800000000003</v>
      </c>
      <c r="W60" s="9">
        <v>1098940.3700000662</v>
      </c>
      <c r="X60" s="9">
        <v>40161.06</v>
      </c>
      <c r="Y60" s="9">
        <v>46055264.12999998</v>
      </c>
      <c r="Z60" s="9">
        <v>0</v>
      </c>
      <c r="AA60" s="9">
        <v>0</v>
      </c>
      <c r="AB60" s="9">
        <v>0</v>
      </c>
    </row>
    <row r="61" spans="1:28" x14ac:dyDescent="0.25">
      <c r="A61" s="32" t="s">
        <v>574</v>
      </c>
      <c r="B61" s="32">
        <v>1</v>
      </c>
      <c r="C61" s="32">
        <v>2</v>
      </c>
      <c r="D61" s="32">
        <v>3</v>
      </c>
      <c r="E61" s="32">
        <v>0</v>
      </c>
      <c r="F61" s="32">
        <v>0</v>
      </c>
      <c r="G61" s="32">
        <v>0</v>
      </c>
      <c r="H61" s="32">
        <v>0</v>
      </c>
      <c r="I61" s="31"/>
      <c r="J61" s="19"/>
      <c r="K61" s="19" t="s">
        <v>573</v>
      </c>
      <c r="L61" s="19"/>
      <c r="M61" s="19"/>
      <c r="N61" s="19"/>
      <c r="O61" s="19"/>
      <c r="P61" s="26"/>
      <c r="Q61" s="30">
        <v>3204860.99</v>
      </c>
      <c r="R61" s="30">
        <v>1195539.8099999998</v>
      </c>
      <c r="S61" s="30">
        <v>2110831.0299999998</v>
      </c>
      <c r="T61" s="30">
        <v>1395630.21</v>
      </c>
      <c r="U61" s="30">
        <v>1336499.9000000001</v>
      </c>
      <c r="V61" s="30">
        <v>1477964.96</v>
      </c>
      <c r="W61" s="30">
        <v>2534205.13</v>
      </c>
      <c r="X61" s="30">
        <f>+X62+X67+X68+X69+X70+X71</f>
        <v>1070287.2599999998</v>
      </c>
      <c r="Y61" s="30">
        <f>+Y62+Y67+Y68+Y69+Y70+Y71</f>
        <v>1817328.88</v>
      </c>
      <c r="Z61" s="30">
        <f>+Z62+Z67+Z68+Z69+Z70+Z71</f>
        <v>0</v>
      </c>
      <c r="AA61" s="30">
        <f>+AA62+AA67+AA68+AA69+AA70+AA71</f>
        <v>0</v>
      </c>
      <c r="AB61" s="30">
        <f>+AB62+AB67+AB68+AB69+AB70+AB71</f>
        <v>0</v>
      </c>
    </row>
    <row r="62" spans="1:28" x14ac:dyDescent="0.25">
      <c r="A62" s="32" t="s">
        <v>572</v>
      </c>
      <c r="B62" s="32">
        <v>1</v>
      </c>
      <c r="C62" s="32">
        <v>2</v>
      </c>
      <c r="D62" s="32">
        <v>3</v>
      </c>
      <c r="E62" s="32">
        <v>1</v>
      </c>
      <c r="F62" s="32">
        <v>0</v>
      </c>
      <c r="G62" s="32">
        <v>0</v>
      </c>
      <c r="H62" s="32">
        <v>0</v>
      </c>
      <c r="I62" s="31"/>
      <c r="J62" s="19"/>
      <c r="K62" s="19"/>
      <c r="L62" s="19" t="s">
        <v>571</v>
      </c>
      <c r="M62" s="19"/>
      <c r="N62" s="19"/>
      <c r="O62" s="19"/>
      <c r="P62" s="26"/>
      <c r="Q62" s="30">
        <v>3204860.99</v>
      </c>
      <c r="R62" s="30">
        <v>1195539.8099999998</v>
      </c>
      <c r="S62" s="30">
        <v>2110831.0299999998</v>
      </c>
      <c r="T62" s="30">
        <v>1395630.21</v>
      </c>
      <c r="U62" s="30">
        <v>1336499.9000000001</v>
      </c>
      <c r="V62" s="30">
        <v>1477964.96</v>
      </c>
      <c r="W62" s="30">
        <v>2534205.13</v>
      </c>
      <c r="X62" s="30">
        <f>+X63+X64+X65+X66</f>
        <v>1070287.2599999998</v>
      </c>
      <c r="Y62" s="30">
        <f>+Y63+Y64+Y65+Y66</f>
        <v>1817328.88</v>
      </c>
      <c r="Z62" s="30">
        <f>+Z63+Z64+Z65+Z66</f>
        <v>0</v>
      </c>
      <c r="AA62" s="30">
        <f>+AA63+AA64+AA65+AA66</f>
        <v>0</v>
      </c>
      <c r="AB62" s="30">
        <f>+AB63+AB64+AB65+AB66</f>
        <v>0</v>
      </c>
    </row>
    <row r="63" spans="1:28" x14ac:dyDescent="0.25">
      <c r="A63" s="15" t="s">
        <v>570</v>
      </c>
      <c r="B63" s="15">
        <v>1</v>
      </c>
      <c r="C63" s="15">
        <v>2</v>
      </c>
      <c r="D63" s="15">
        <v>3</v>
      </c>
      <c r="E63" s="15">
        <v>1</v>
      </c>
      <c r="F63" s="15">
        <v>1</v>
      </c>
      <c r="G63" s="15">
        <v>0</v>
      </c>
      <c r="H63" s="15">
        <v>0</v>
      </c>
      <c r="I63" s="39"/>
      <c r="J63" s="12"/>
      <c r="K63" s="12"/>
      <c r="L63" s="12"/>
      <c r="M63" s="12" t="s">
        <v>202</v>
      </c>
      <c r="N63" s="12"/>
      <c r="O63" s="12"/>
      <c r="P63" s="11"/>
      <c r="Q63" s="9">
        <v>0</v>
      </c>
      <c r="R63" s="9">
        <v>0</v>
      </c>
      <c r="S63" s="9">
        <v>27000</v>
      </c>
      <c r="T63" s="9">
        <v>0</v>
      </c>
      <c r="U63" s="9">
        <v>40450.26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</row>
    <row r="64" spans="1:28" x14ac:dyDescent="0.25">
      <c r="A64" s="15" t="s">
        <v>569</v>
      </c>
      <c r="B64" s="15">
        <v>1</v>
      </c>
      <c r="C64" s="15">
        <v>2</v>
      </c>
      <c r="D64" s="15">
        <v>3</v>
      </c>
      <c r="E64" s="15">
        <v>1</v>
      </c>
      <c r="F64" s="15">
        <v>2</v>
      </c>
      <c r="G64" s="15">
        <v>0</v>
      </c>
      <c r="H64" s="15">
        <v>0</v>
      </c>
      <c r="I64" s="39"/>
      <c r="J64" s="12"/>
      <c r="K64" s="12"/>
      <c r="L64" s="12"/>
      <c r="M64" s="12" t="s">
        <v>200</v>
      </c>
      <c r="N64" s="12"/>
      <c r="O64" s="12"/>
      <c r="P64" s="11"/>
      <c r="Q64" s="9">
        <v>895980.12000000011</v>
      </c>
      <c r="R64" s="9">
        <v>8911.9700000000066</v>
      </c>
      <c r="S64" s="9">
        <v>133576.70000000001</v>
      </c>
      <c r="T64" s="9">
        <v>27627.08</v>
      </c>
      <c r="U64" s="9">
        <v>26527.08</v>
      </c>
      <c r="V64" s="9">
        <v>24427.010000000002</v>
      </c>
      <c r="W64" s="9">
        <v>54303.53</v>
      </c>
      <c r="X64" s="9">
        <v>0</v>
      </c>
      <c r="Y64" s="9">
        <v>9667.7000000000007</v>
      </c>
      <c r="Z64" s="9">
        <v>0</v>
      </c>
      <c r="AA64" s="9">
        <v>0</v>
      </c>
      <c r="AB64" s="9">
        <v>0</v>
      </c>
    </row>
    <row r="65" spans="1:28" x14ac:dyDescent="0.25">
      <c r="A65" s="15" t="s">
        <v>568</v>
      </c>
      <c r="B65" s="15">
        <v>1</v>
      </c>
      <c r="C65" s="15">
        <v>2</v>
      </c>
      <c r="D65" s="15">
        <v>3</v>
      </c>
      <c r="E65" s="15">
        <v>1</v>
      </c>
      <c r="F65" s="15">
        <v>3</v>
      </c>
      <c r="G65" s="15">
        <v>0</v>
      </c>
      <c r="H65" s="15">
        <v>0</v>
      </c>
      <c r="I65" s="39"/>
      <c r="J65" s="12"/>
      <c r="K65" s="12"/>
      <c r="L65" s="12"/>
      <c r="M65" s="12" t="s">
        <v>198</v>
      </c>
      <c r="N65" s="12"/>
      <c r="O65" s="12"/>
      <c r="P65" s="11"/>
      <c r="Q65" s="9">
        <v>1793896.3800000001</v>
      </c>
      <c r="R65" s="9">
        <v>699816.65999999992</v>
      </c>
      <c r="S65" s="9">
        <v>1465760.1099999999</v>
      </c>
      <c r="T65" s="9">
        <v>871200.02</v>
      </c>
      <c r="U65" s="9">
        <v>809452.62000000011</v>
      </c>
      <c r="V65" s="9">
        <v>1000583.41</v>
      </c>
      <c r="W65" s="9">
        <v>1860395.3900000001</v>
      </c>
      <c r="X65" s="9">
        <v>630706.98999999987</v>
      </c>
      <c r="Y65" s="9">
        <v>1379433.69</v>
      </c>
      <c r="Z65" s="9">
        <v>0</v>
      </c>
      <c r="AA65" s="9">
        <v>0</v>
      </c>
      <c r="AB65" s="9">
        <v>0</v>
      </c>
    </row>
    <row r="66" spans="1:28" x14ac:dyDescent="0.25">
      <c r="A66" s="15" t="s">
        <v>567</v>
      </c>
      <c r="B66" s="15">
        <v>1</v>
      </c>
      <c r="C66" s="15">
        <v>2</v>
      </c>
      <c r="D66" s="15">
        <v>3</v>
      </c>
      <c r="E66" s="15">
        <v>1</v>
      </c>
      <c r="F66" s="15">
        <v>4</v>
      </c>
      <c r="G66" s="15">
        <v>0</v>
      </c>
      <c r="H66" s="15">
        <v>0</v>
      </c>
      <c r="I66" s="39"/>
      <c r="J66" s="12"/>
      <c r="K66" s="12"/>
      <c r="L66" s="12"/>
      <c r="M66" s="12" t="s">
        <v>104</v>
      </c>
      <c r="N66" s="12"/>
      <c r="O66" s="12"/>
      <c r="P66" s="11"/>
      <c r="Q66" s="9">
        <v>514984.49</v>
      </c>
      <c r="R66" s="9">
        <v>486811.18</v>
      </c>
      <c r="S66" s="9">
        <v>484494.22000000003</v>
      </c>
      <c r="T66" s="9">
        <v>496803.10999999993</v>
      </c>
      <c r="U66" s="9">
        <v>460069.94</v>
      </c>
      <c r="V66" s="9">
        <v>452954.54000000004</v>
      </c>
      <c r="W66" s="9">
        <v>619506.21</v>
      </c>
      <c r="X66" s="9">
        <v>439580.27</v>
      </c>
      <c r="Y66" s="9">
        <v>428227.49</v>
      </c>
      <c r="Z66" s="9">
        <v>0</v>
      </c>
      <c r="AA66" s="9">
        <v>0</v>
      </c>
      <c r="AB66" s="9">
        <v>0</v>
      </c>
    </row>
    <row r="67" spans="1:28" x14ac:dyDescent="0.25">
      <c r="A67" s="15" t="s">
        <v>566</v>
      </c>
      <c r="B67" s="15">
        <v>1</v>
      </c>
      <c r="C67" s="15">
        <v>2</v>
      </c>
      <c r="D67" s="15">
        <v>3</v>
      </c>
      <c r="E67" s="15">
        <v>2</v>
      </c>
      <c r="F67" s="15">
        <v>0</v>
      </c>
      <c r="G67" s="15">
        <v>0</v>
      </c>
      <c r="H67" s="15">
        <v>0</v>
      </c>
      <c r="I67" s="39"/>
      <c r="J67" s="12"/>
      <c r="K67" s="12"/>
      <c r="L67" s="12" t="s">
        <v>565</v>
      </c>
      <c r="M67" s="12"/>
      <c r="N67" s="12"/>
      <c r="O67" s="12"/>
      <c r="P67" s="11"/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</row>
    <row r="68" spans="1:28" x14ac:dyDescent="0.25">
      <c r="A68" s="15" t="s">
        <v>564</v>
      </c>
      <c r="B68" s="15">
        <v>1</v>
      </c>
      <c r="C68" s="15">
        <v>2</v>
      </c>
      <c r="D68" s="15">
        <v>3</v>
      </c>
      <c r="E68" s="15">
        <v>3</v>
      </c>
      <c r="F68" s="15">
        <v>0</v>
      </c>
      <c r="G68" s="15">
        <v>0</v>
      </c>
      <c r="H68" s="15">
        <v>0</v>
      </c>
      <c r="I68" s="39"/>
      <c r="J68" s="12"/>
      <c r="K68" s="12"/>
      <c r="L68" s="12" t="s">
        <v>563</v>
      </c>
      <c r="M68" s="12"/>
      <c r="N68" s="12"/>
      <c r="O68" s="12"/>
      <c r="P68" s="11"/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</row>
    <row r="69" spans="1:28" x14ac:dyDescent="0.25">
      <c r="A69" s="15" t="s">
        <v>562</v>
      </c>
      <c r="B69" s="15">
        <v>1</v>
      </c>
      <c r="C69" s="15">
        <v>2</v>
      </c>
      <c r="D69" s="15">
        <v>3</v>
      </c>
      <c r="E69" s="15">
        <v>4</v>
      </c>
      <c r="F69" s="15">
        <v>0</v>
      </c>
      <c r="G69" s="15">
        <v>0</v>
      </c>
      <c r="H69" s="15">
        <v>0</v>
      </c>
      <c r="I69" s="39"/>
      <c r="J69" s="12"/>
      <c r="K69" s="12"/>
      <c r="L69" s="12" t="s">
        <v>561</v>
      </c>
      <c r="M69" s="12"/>
      <c r="N69" s="12"/>
      <c r="O69" s="12"/>
      <c r="P69" s="11"/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</row>
    <row r="70" spans="1:28" x14ac:dyDescent="0.25">
      <c r="A70" s="15" t="s">
        <v>560</v>
      </c>
      <c r="B70" s="15">
        <v>1</v>
      </c>
      <c r="C70" s="15">
        <v>2</v>
      </c>
      <c r="D70" s="15">
        <v>3</v>
      </c>
      <c r="E70" s="15">
        <v>5</v>
      </c>
      <c r="F70" s="15">
        <v>0</v>
      </c>
      <c r="G70" s="15">
        <v>0</v>
      </c>
      <c r="H70" s="15">
        <v>0</v>
      </c>
      <c r="I70" s="39"/>
      <c r="J70" s="12"/>
      <c r="K70" s="12"/>
      <c r="L70" s="12" t="s">
        <v>188</v>
      </c>
      <c r="M70" s="12"/>
      <c r="N70" s="12"/>
      <c r="O70" s="12"/>
      <c r="P70" s="11"/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</row>
    <row r="71" spans="1:28" x14ac:dyDescent="0.25">
      <c r="A71" s="15" t="s">
        <v>559</v>
      </c>
      <c r="B71" s="15">
        <v>1</v>
      </c>
      <c r="C71" s="15">
        <v>2</v>
      </c>
      <c r="D71" s="15">
        <v>3</v>
      </c>
      <c r="E71" s="15">
        <v>50</v>
      </c>
      <c r="F71" s="15">
        <v>0</v>
      </c>
      <c r="G71" s="15">
        <v>0</v>
      </c>
      <c r="H71" s="15">
        <v>0</v>
      </c>
      <c r="I71" s="39"/>
      <c r="J71" s="12"/>
      <c r="K71" s="12"/>
      <c r="L71" s="12" t="s">
        <v>558</v>
      </c>
      <c r="M71" s="12"/>
      <c r="N71" s="12"/>
      <c r="O71" s="12"/>
      <c r="P71" s="11"/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</row>
    <row r="72" spans="1:28" x14ac:dyDescent="0.25">
      <c r="A72" s="15" t="s">
        <v>557</v>
      </c>
      <c r="B72" s="15">
        <v>1</v>
      </c>
      <c r="C72" s="15">
        <v>5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39"/>
      <c r="J72" s="13"/>
      <c r="K72" s="12" t="s">
        <v>556</v>
      </c>
      <c r="L72" s="12"/>
      <c r="M72" s="12"/>
      <c r="N72" s="12"/>
      <c r="O72" s="12"/>
      <c r="P72" s="11"/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</row>
    <row r="73" spans="1:28" x14ac:dyDescent="0.25">
      <c r="A73" s="32" t="s">
        <v>555</v>
      </c>
      <c r="B73" s="32">
        <v>1</v>
      </c>
      <c r="C73" s="32">
        <v>3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1"/>
      <c r="J73" s="20"/>
      <c r="K73" s="19" t="s">
        <v>554</v>
      </c>
      <c r="L73" s="20"/>
      <c r="M73" s="19"/>
      <c r="N73" s="19"/>
      <c r="O73" s="19"/>
      <c r="P73" s="26"/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f>+X74+X91+X113+X116</f>
        <v>0</v>
      </c>
      <c r="Y73" s="30">
        <f>+Y74+Y91+Y113+Y116</f>
        <v>0</v>
      </c>
      <c r="Z73" s="30">
        <f>+Z74+Z91+Z113+Z116</f>
        <v>0</v>
      </c>
      <c r="AA73" s="30">
        <f>+AA74+AA91+AA113+AA116</f>
        <v>0</v>
      </c>
      <c r="AB73" s="30">
        <f>+AB74+AB91+AB113+AB116</f>
        <v>0</v>
      </c>
    </row>
    <row r="74" spans="1:28" x14ac:dyDescent="0.25">
      <c r="A74" s="32" t="s">
        <v>553</v>
      </c>
      <c r="B74" s="32">
        <v>1</v>
      </c>
      <c r="C74" s="32">
        <v>3</v>
      </c>
      <c r="D74" s="32">
        <v>1</v>
      </c>
      <c r="E74" s="32">
        <v>1</v>
      </c>
      <c r="F74" s="32">
        <v>3</v>
      </c>
      <c r="G74" s="32">
        <v>0</v>
      </c>
      <c r="H74" s="32">
        <v>0</v>
      </c>
      <c r="I74" s="31"/>
      <c r="J74" s="19"/>
      <c r="K74" s="68"/>
      <c r="L74" s="19" t="s">
        <v>552</v>
      </c>
      <c r="M74" s="20"/>
      <c r="N74" s="19"/>
      <c r="O74" s="19"/>
      <c r="P74" s="26"/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f>+X75+X76+X77+X78+X79+X80+X81+X82+X83+X84+X85+X86+X87+X88</f>
        <v>0</v>
      </c>
      <c r="Y74" s="54">
        <f>+Y75+Y76+Y77+Y78+Y79+Y80+Y81+Y82+Y83+Y84+Y85+Y86+Y87+Y88</f>
        <v>0</v>
      </c>
      <c r="Z74" s="54">
        <f>+Z75+Z76+Z77+Z78+Z79+Z80+Z81+Z82+Z83+Z84+Z85+Z86+Z87+Z88</f>
        <v>0</v>
      </c>
      <c r="AA74" s="54">
        <f>+AA75+AA76+AA77+AA78+AA79+AA80+AA81+AA82+AA83+AA84+AA85+AA86+AA87+AA88</f>
        <v>0</v>
      </c>
      <c r="AB74" s="54">
        <f>+AB75+AB76+AB77+AB78+AB79+AB80+AB81+AB82+AB83+AB84+AB85+AB86+AB87+AB88</f>
        <v>0</v>
      </c>
    </row>
    <row r="75" spans="1:28" x14ac:dyDescent="0.25">
      <c r="A75" s="15" t="s">
        <v>551</v>
      </c>
      <c r="B75" s="15">
        <v>1</v>
      </c>
      <c r="C75" s="15">
        <v>3</v>
      </c>
      <c r="D75" s="15">
        <v>1</v>
      </c>
      <c r="E75" s="15">
        <v>1</v>
      </c>
      <c r="F75" s="15">
        <v>3</v>
      </c>
      <c r="G75" s="15">
        <v>1</v>
      </c>
      <c r="H75" s="15">
        <v>0</v>
      </c>
      <c r="I75" s="39"/>
      <c r="J75" s="12"/>
      <c r="K75" s="12"/>
      <c r="L75" s="12"/>
      <c r="M75" s="12" t="s">
        <v>550</v>
      </c>
      <c r="N75" s="13"/>
      <c r="O75" s="12"/>
      <c r="P75" s="11"/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</row>
    <row r="76" spans="1:28" x14ac:dyDescent="0.25">
      <c r="A76" s="15" t="s">
        <v>549</v>
      </c>
      <c r="B76" s="15">
        <v>1</v>
      </c>
      <c r="C76" s="15">
        <v>3</v>
      </c>
      <c r="D76" s="15">
        <v>1</v>
      </c>
      <c r="E76" s="15">
        <v>1</v>
      </c>
      <c r="F76" s="15">
        <v>3</v>
      </c>
      <c r="G76" s="15">
        <v>2</v>
      </c>
      <c r="H76" s="15">
        <v>0</v>
      </c>
      <c r="I76" s="39"/>
      <c r="J76" s="12"/>
      <c r="K76" s="12"/>
      <c r="L76" s="12"/>
      <c r="M76" s="12" t="s">
        <v>548</v>
      </c>
      <c r="N76" s="13"/>
      <c r="O76" s="12"/>
      <c r="P76" s="11"/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</row>
    <row r="77" spans="1:28" x14ac:dyDescent="0.25">
      <c r="A77" s="15" t="s">
        <v>547</v>
      </c>
      <c r="B77" s="15">
        <v>1</v>
      </c>
      <c r="C77" s="15">
        <v>3</v>
      </c>
      <c r="D77" s="15">
        <v>1</v>
      </c>
      <c r="E77" s="15">
        <v>1</v>
      </c>
      <c r="F77" s="15">
        <v>3</v>
      </c>
      <c r="G77" s="15">
        <v>3</v>
      </c>
      <c r="H77" s="15">
        <v>0</v>
      </c>
      <c r="I77" s="39"/>
      <c r="J77" s="12"/>
      <c r="K77" s="12"/>
      <c r="L77" s="12"/>
      <c r="M77" s="12" t="s">
        <v>546</v>
      </c>
      <c r="N77" s="13"/>
      <c r="O77" s="12"/>
      <c r="P77" s="11"/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</row>
    <row r="78" spans="1:28" x14ac:dyDescent="0.25">
      <c r="A78" s="15" t="s">
        <v>545</v>
      </c>
      <c r="B78" s="15">
        <v>1</v>
      </c>
      <c r="C78" s="15">
        <v>3</v>
      </c>
      <c r="D78" s="15">
        <v>1</v>
      </c>
      <c r="E78" s="15">
        <v>1</v>
      </c>
      <c r="F78" s="15">
        <v>3</v>
      </c>
      <c r="G78" s="15">
        <v>4</v>
      </c>
      <c r="H78" s="15">
        <v>0</v>
      </c>
      <c r="I78" s="39"/>
      <c r="J78" s="12"/>
      <c r="K78" s="12"/>
      <c r="L78" s="12"/>
      <c r="M78" s="12" t="s">
        <v>544</v>
      </c>
      <c r="N78" s="13"/>
      <c r="O78" s="12"/>
      <c r="P78" s="11"/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</row>
    <row r="79" spans="1:28" x14ac:dyDescent="0.25">
      <c r="A79" s="15" t="s">
        <v>543</v>
      </c>
      <c r="B79" s="15">
        <v>1</v>
      </c>
      <c r="C79" s="15">
        <v>3</v>
      </c>
      <c r="D79" s="15">
        <v>1</v>
      </c>
      <c r="E79" s="15">
        <v>1</v>
      </c>
      <c r="F79" s="15">
        <v>3</v>
      </c>
      <c r="G79" s="15">
        <v>5</v>
      </c>
      <c r="H79" s="15">
        <v>0</v>
      </c>
      <c r="I79" s="39"/>
      <c r="J79" s="12"/>
      <c r="K79" s="12"/>
      <c r="L79" s="12"/>
      <c r="M79" s="12" t="s">
        <v>542</v>
      </c>
      <c r="N79" s="13"/>
      <c r="O79" s="12"/>
      <c r="P79" s="11"/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</row>
    <row r="80" spans="1:28" x14ac:dyDescent="0.25">
      <c r="A80" s="15" t="s">
        <v>541</v>
      </c>
      <c r="B80" s="15">
        <v>1</v>
      </c>
      <c r="C80" s="15">
        <v>3</v>
      </c>
      <c r="D80" s="15">
        <v>1</v>
      </c>
      <c r="E80" s="15">
        <v>1</v>
      </c>
      <c r="F80" s="15">
        <v>3</v>
      </c>
      <c r="G80" s="15">
        <v>6</v>
      </c>
      <c r="H80" s="15">
        <v>0</v>
      </c>
      <c r="I80" s="39"/>
      <c r="J80" s="12"/>
      <c r="K80" s="12"/>
      <c r="L80" s="12"/>
      <c r="M80" s="12" t="s">
        <v>540</v>
      </c>
      <c r="N80" s="13"/>
      <c r="O80" s="12"/>
      <c r="P80" s="11"/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</row>
    <row r="81" spans="1:28" x14ac:dyDescent="0.25">
      <c r="A81" s="15" t="s">
        <v>539</v>
      </c>
      <c r="B81" s="15">
        <v>1</v>
      </c>
      <c r="C81" s="15">
        <v>3</v>
      </c>
      <c r="D81" s="15">
        <v>1</v>
      </c>
      <c r="E81" s="15">
        <v>1</v>
      </c>
      <c r="F81" s="15">
        <v>3</v>
      </c>
      <c r="G81" s="15">
        <v>8</v>
      </c>
      <c r="H81" s="15">
        <v>0</v>
      </c>
      <c r="I81" s="39"/>
      <c r="J81" s="12"/>
      <c r="K81" s="12"/>
      <c r="L81" s="12"/>
      <c r="M81" s="12" t="s">
        <v>538</v>
      </c>
      <c r="N81" s="13"/>
      <c r="O81" s="12"/>
      <c r="P81" s="11"/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x14ac:dyDescent="0.25">
      <c r="A82" s="15" t="s">
        <v>537</v>
      </c>
      <c r="B82" s="15">
        <v>1</v>
      </c>
      <c r="C82" s="15">
        <v>3</v>
      </c>
      <c r="D82" s="15">
        <v>1</v>
      </c>
      <c r="E82" s="15">
        <v>1</v>
      </c>
      <c r="F82" s="15">
        <v>3</v>
      </c>
      <c r="G82" s="15">
        <v>9</v>
      </c>
      <c r="H82" s="15">
        <v>0</v>
      </c>
      <c r="I82" s="39"/>
      <c r="J82" s="12"/>
      <c r="K82" s="12"/>
      <c r="L82" s="12"/>
      <c r="M82" s="12" t="s">
        <v>536</v>
      </c>
      <c r="N82" s="13"/>
      <c r="O82" s="12"/>
      <c r="P82" s="11"/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</row>
    <row r="83" spans="1:28" x14ac:dyDescent="0.25">
      <c r="A83" s="15" t="s">
        <v>535</v>
      </c>
      <c r="B83" s="15">
        <v>1</v>
      </c>
      <c r="C83" s="15">
        <v>3</v>
      </c>
      <c r="D83" s="15">
        <v>1</v>
      </c>
      <c r="E83" s="15">
        <v>1</v>
      </c>
      <c r="F83" s="15">
        <v>3</v>
      </c>
      <c r="G83" s="15">
        <v>10</v>
      </c>
      <c r="H83" s="15">
        <v>0</v>
      </c>
      <c r="I83" s="39"/>
      <c r="J83" s="12"/>
      <c r="K83" s="12"/>
      <c r="L83" s="12"/>
      <c r="M83" s="12" t="s">
        <v>534</v>
      </c>
      <c r="N83" s="13"/>
      <c r="O83" s="12"/>
      <c r="P83" s="11"/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</row>
    <row r="84" spans="1:28" x14ac:dyDescent="0.25">
      <c r="A84" s="15" t="s">
        <v>533</v>
      </c>
      <c r="B84" s="15">
        <v>1</v>
      </c>
      <c r="C84" s="15">
        <v>3</v>
      </c>
      <c r="D84" s="15">
        <v>1</v>
      </c>
      <c r="E84" s="15">
        <v>1</v>
      </c>
      <c r="F84" s="15">
        <v>3</v>
      </c>
      <c r="G84" s="15">
        <v>11</v>
      </c>
      <c r="H84" s="15">
        <v>0</v>
      </c>
      <c r="I84" s="39"/>
      <c r="J84" s="12"/>
      <c r="K84" s="12"/>
      <c r="L84" s="12"/>
      <c r="M84" s="12" t="s">
        <v>532</v>
      </c>
      <c r="N84" s="13"/>
      <c r="O84" s="12"/>
      <c r="P84" s="11"/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</row>
    <row r="85" spans="1:28" x14ac:dyDescent="0.25">
      <c r="A85" s="15" t="s">
        <v>531</v>
      </c>
      <c r="B85" s="15">
        <v>1</v>
      </c>
      <c r="C85" s="15">
        <v>3</v>
      </c>
      <c r="D85" s="15">
        <v>1</v>
      </c>
      <c r="E85" s="15">
        <v>1</v>
      </c>
      <c r="F85" s="15">
        <v>3</v>
      </c>
      <c r="G85" s="15">
        <v>12</v>
      </c>
      <c r="H85" s="15">
        <v>0</v>
      </c>
      <c r="I85" s="39"/>
      <c r="J85" s="12"/>
      <c r="K85" s="12"/>
      <c r="L85" s="12"/>
      <c r="M85" s="12" t="s">
        <v>295</v>
      </c>
      <c r="N85" s="13"/>
      <c r="O85" s="12"/>
      <c r="P85" s="11"/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</row>
    <row r="86" spans="1:28" x14ac:dyDescent="0.25">
      <c r="A86" s="67" t="s">
        <v>530</v>
      </c>
      <c r="B86" s="15">
        <v>1</v>
      </c>
      <c r="C86" s="15">
        <v>3</v>
      </c>
      <c r="D86" s="15">
        <v>1</v>
      </c>
      <c r="E86" s="15">
        <v>5</v>
      </c>
      <c r="F86" s="15">
        <v>3</v>
      </c>
      <c r="G86" s="15">
        <v>1</v>
      </c>
      <c r="H86" s="15">
        <v>2</v>
      </c>
      <c r="I86" s="39"/>
      <c r="J86" s="12"/>
      <c r="K86" s="12"/>
      <c r="L86" s="12"/>
      <c r="M86" s="66" t="s">
        <v>529</v>
      </c>
      <c r="N86" s="13"/>
      <c r="O86" s="12"/>
      <c r="P86" s="11"/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</row>
    <row r="87" spans="1:28" x14ac:dyDescent="0.25">
      <c r="A87" s="15" t="s">
        <v>528</v>
      </c>
      <c r="B87" s="15">
        <v>1</v>
      </c>
      <c r="C87" s="15">
        <v>3</v>
      </c>
      <c r="D87" s="15">
        <v>1</v>
      </c>
      <c r="E87" s="15">
        <v>1</v>
      </c>
      <c r="F87" s="15">
        <v>3</v>
      </c>
      <c r="G87" s="15">
        <v>14</v>
      </c>
      <c r="H87" s="15">
        <v>0</v>
      </c>
      <c r="I87" s="39"/>
      <c r="J87" s="12"/>
      <c r="K87" s="12"/>
      <c r="L87" s="12"/>
      <c r="M87" s="12" t="s">
        <v>527</v>
      </c>
      <c r="N87" s="13"/>
      <c r="O87" s="12"/>
      <c r="P87" s="11"/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</row>
    <row r="88" spans="1:28" x14ac:dyDescent="0.25">
      <c r="A88" s="32" t="s">
        <v>526</v>
      </c>
      <c r="B88" s="32">
        <v>1</v>
      </c>
      <c r="C88" s="32">
        <v>3</v>
      </c>
      <c r="D88" s="32">
        <v>1</v>
      </c>
      <c r="E88" s="32">
        <v>1</v>
      </c>
      <c r="F88" s="32">
        <v>3</v>
      </c>
      <c r="G88" s="32">
        <v>50</v>
      </c>
      <c r="H88" s="32">
        <v>0</v>
      </c>
      <c r="I88" s="31"/>
      <c r="J88" s="19"/>
      <c r="K88" s="19"/>
      <c r="L88" s="19"/>
      <c r="M88" s="19" t="s">
        <v>525</v>
      </c>
      <c r="N88" s="20"/>
      <c r="O88" s="19"/>
      <c r="P88" s="26"/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f>+X89+X90</f>
        <v>0</v>
      </c>
      <c r="Y88" s="30">
        <f>+Y89+Y90</f>
        <v>0</v>
      </c>
      <c r="Z88" s="30">
        <f>+Z89+Z90</f>
        <v>0</v>
      </c>
      <c r="AA88" s="30">
        <f>+AA89+AA90</f>
        <v>0</v>
      </c>
      <c r="AB88" s="30">
        <f>+AB89+AB90</f>
        <v>0</v>
      </c>
    </row>
    <row r="89" spans="1:28" x14ac:dyDescent="0.25">
      <c r="A89" s="15" t="s">
        <v>524</v>
      </c>
      <c r="B89" s="15">
        <v>1</v>
      </c>
      <c r="C89" s="15">
        <v>3</v>
      </c>
      <c r="D89" s="15">
        <v>1</v>
      </c>
      <c r="E89" s="15">
        <v>1</v>
      </c>
      <c r="F89" s="15">
        <v>3</v>
      </c>
      <c r="G89" s="15">
        <v>50</v>
      </c>
      <c r="H89" s="15">
        <v>1</v>
      </c>
      <c r="I89" s="39"/>
      <c r="J89" s="12"/>
      <c r="K89" s="12"/>
      <c r="L89" s="12"/>
      <c r="M89" s="12"/>
      <c r="N89" s="12" t="s">
        <v>140</v>
      </c>
      <c r="O89" s="13"/>
      <c r="P89" s="11"/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</row>
    <row r="90" spans="1:28" x14ac:dyDescent="0.25">
      <c r="A90" s="15" t="s">
        <v>523</v>
      </c>
      <c r="B90" s="15">
        <v>1</v>
      </c>
      <c r="C90" s="15">
        <v>3</v>
      </c>
      <c r="D90" s="15">
        <v>1</v>
      </c>
      <c r="E90" s="15">
        <v>1</v>
      </c>
      <c r="F90" s="15">
        <v>3</v>
      </c>
      <c r="G90" s="15">
        <v>50</v>
      </c>
      <c r="H90" s="15">
        <v>2</v>
      </c>
      <c r="I90" s="39"/>
      <c r="J90" s="12"/>
      <c r="K90" s="12"/>
      <c r="L90" s="12"/>
      <c r="M90" s="12"/>
      <c r="N90" s="12" t="s">
        <v>138</v>
      </c>
      <c r="O90" s="13"/>
      <c r="P90" s="11"/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</row>
    <row r="91" spans="1:28" x14ac:dyDescent="0.25">
      <c r="A91" s="32" t="s">
        <v>522</v>
      </c>
      <c r="B91" s="32">
        <v>1</v>
      </c>
      <c r="C91" s="32">
        <v>3</v>
      </c>
      <c r="D91" s="32">
        <v>1</v>
      </c>
      <c r="E91" s="32">
        <v>3</v>
      </c>
      <c r="F91" s="32">
        <v>0</v>
      </c>
      <c r="G91" s="32">
        <v>0</v>
      </c>
      <c r="H91" s="32">
        <v>0</v>
      </c>
      <c r="I91" s="31"/>
      <c r="J91" s="19"/>
      <c r="K91" s="19"/>
      <c r="L91" s="19" t="s">
        <v>343</v>
      </c>
      <c r="M91" s="19"/>
      <c r="N91" s="19"/>
      <c r="O91" s="19"/>
      <c r="P91" s="26"/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f>+X92+X103</f>
        <v>0</v>
      </c>
      <c r="Y91" s="30">
        <f>+Y92+Y103</f>
        <v>0</v>
      </c>
      <c r="Z91" s="30">
        <f>+Z92+Z103</f>
        <v>0</v>
      </c>
      <c r="AA91" s="30">
        <f>+AA92+AA103</f>
        <v>0</v>
      </c>
      <c r="AB91" s="30">
        <f>+AB92+AB103</f>
        <v>0</v>
      </c>
    </row>
    <row r="92" spans="1:28" x14ac:dyDescent="0.25">
      <c r="A92" s="32" t="s">
        <v>521</v>
      </c>
      <c r="B92" s="32">
        <v>1</v>
      </c>
      <c r="C92" s="32">
        <v>3</v>
      </c>
      <c r="D92" s="32">
        <v>1</v>
      </c>
      <c r="E92" s="32">
        <v>3</v>
      </c>
      <c r="F92" s="32">
        <v>1</v>
      </c>
      <c r="G92" s="32">
        <v>0</v>
      </c>
      <c r="H92" s="32">
        <v>0</v>
      </c>
      <c r="I92" s="31"/>
      <c r="J92" s="19"/>
      <c r="K92" s="19"/>
      <c r="L92" s="19"/>
      <c r="M92" s="19" t="s">
        <v>520</v>
      </c>
      <c r="N92" s="19"/>
      <c r="O92" s="19"/>
      <c r="P92" s="26"/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f>+X93+X94+X95+X96+X97+X98</f>
        <v>0</v>
      </c>
      <c r="Y92" s="30">
        <f>+Y93+Y94+Y95+Y96+Y97+Y98</f>
        <v>0</v>
      </c>
      <c r="Z92" s="30">
        <f>+Z93+Z94+Z95+Z96+Z97+Z98</f>
        <v>0</v>
      </c>
      <c r="AA92" s="30">
        <f>+AA93+AA94+AA95+AA96+AA97+AA98</f>
        <v>0</v>
      </c>
      <c r="AB92" s="30">
        <f>+AB93+AB94+AB95+AB96+AB97+AB98</f>
        <v>0</v>
      </c>
    </row>
    <row r="93" spans="1:28" x14ac:dyDescent="0.25">
      <c r="A93" s="15" t="s">
        <v>519</v>
      </c>
      <c r="B93" s="15">
        <v>1</v>
      </c>
      <c r="C93" s="15">
        <v>3</v>
      </c>
      <c r="D93" s="15">
        <v>1</v>
      </c>
      <c r="E93" s="15">
        <v>3</v>
      </c>
      <c r="F93" s="15">
        <v>1</v>
      </c>
      <c r="G93" s="15">
        <v>1</v>
      </c>
      <c r="H93" s="15">
        <v>0</v>
      </c>
      <c r="I93" s="39"/>
      <c r="J93" s="12"/>
      <c r="K93" s="12"/>
      <c r="L93" s="12"/>
      <c r="M93" s="12"/>
      <c r="N93" s="12" t="s">
        <v>325</v>
      </c>
      <c r="O93" s="12"/>
      <c r="P93" s="11"/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x14ac:dyDescent="0.25">
      <c r="A94" s="15" t="s">
        <v>518</v>
      </c>
      <c r="B94" s="15">
        <v>1</v>
      </c>
      <c r="C94" s="15">
        <v>3</v>
      </c>
      <c r="D94" s="15">
        <v>1</v>
      </c>
      <c r="E94" s="15">
        <v>3</v>
      </c>
      <c r="F94" s="15">
        <v>1</v>
      </c>
      <c r="G94" s="15">
        <v>2</v>
      </c>
      <c r="H94" s="15">
        <v>0</v>
      </c>
      <c r="I94" s="39"/>
      <c r="J94" s="12"/>
      <c r="K94" s="12"/>
      <c r="L94" s="12"/>
      <c r="M94" s="12"/>
      <c r="N94" s="12" t="s">
        <v>310</v>
      </c>
      <c r="O94" s="12"/>
      <c r="P94" s="11"/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x14ac:dyDescent="0.25">
      <c r="A95" s="15" t="s">
        <v>517</v>
      </c>
      <c r="B95" s="15">
        <v>1</v>
      </c>
      <c r="C95" s="15">
        <v>3</v>
      </c>
      <c r="D95" s="15">
        <v>1</v>
      </c>
      <c r="E95" s="15">
        <v>3</v>
      </c>
      <c r="F95" s="15">
        <v>1</v>
      </c>
      <c r="G95" s="15">
        <v>3</v>
      </c>
      <c r="H95" s="15">
        <v>0</v>
      </c>
      <c r="I95" s="39"/>
      <c r="J95" s="12"/>
      <c r="K95" s="12"/>
      <c r="L95" s="12"/>
      <c r="M95" s="12"/>
      <c r="N95" s="12" t="s">
        <v>321</v>
      </c>
      <c r="O95" s="12"/>
      <c r="P95" s="11"/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</row>
    <row r="96" spans="1:28" x14ac:dyDescent="0.25">
      <c r="A96" s="15" t="s">
        <v>516</v>
      </c>
      <c r="B96" s="15">
        <v>1</v>
      </c>
      <c r="C96" s="15">
        <v>3</v>
      </c>
      <c r="D96" s="15">
        <v>1</v>
      </c>
      <c r="E96" s="15">
        <v>3</v>
      </c>
      <c r="F96" s="15">
        <v>1</v>
      </c>
      <c r="G96" s="15">
        <v>4</v>
      </c>
      <c r="H96" s="15">
        <v>0</v>
      </c>
      <c r="I96" s="39"/>
      <c r="J96" s="12"/>
      <c r="K96" s="12"/>
      <c r="L96" s="12"/>
      <c r="M96" s="12"/>
      <c r="N96" s="12" t="s">
        <v>336</v>
      </c>
      <c r="O96" s="12"/>
      <c r="P96" s="11"/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</row>
    <row r="97" spans="1:28" x14ac:dyDescent="0.25">
      <c r="A97" s="15" t="s">
        <v>515</v>
      </c>
      <c r="B97" s="15">
        <v>1</v>
      </c>
      <c r="C97" s="15">
        <v>3</v>
      </c>
      <c r="D97" s="15">
        <v>1</v>
      </c>
      <c r="E97" s="15">
        <v>3</v>
      </c>
      <c r="F97" s="15">
        <v>1</v>
      </c>
      <c r="G97" s="15">
        <v>5</v>
      </c>
      <c r="H97" s="15">
        <v>0</v>
      </c>
      <c r="I97" s="39"/>
      <c r="J97" s="12"/>
      <c r="K97" s="12"/>
      <c r="L97" s="12"/>
      <c r="M97" s="12"/>
      <c r="N97" s="12" t="s">
        <v>317</v>
      </c>
      <c r="O97" s="12"/>
      <c r="P97" s="11"/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</row>
    <row r="98" spans="1:28" x14ac:dyDescent="0.25">
      <c r="A98" s="32" t="s">
        <v>514</v>
      </c>
      <c r="B98" s="32">
        <v>1</v>
      </c>
      <c r="C98" s="32">
        <v>3</v>
      </c>
      <c r="D98" s="32">
        <v>1</v>
      </c>
      <c r="E98" s="32">
        <v>3</v>
      </c>
      <c r="F98" s="32">
        <v>1</v>
      </c>
      <c r="G98" s="32">
        <v>6</v>
      </c>
      <c r="H98" s="32">
        <v>0</v>
      </c>
      <c r="I98" s="31"/>
      <c r="J98" s="19"/>
      <c r="K98" s="19"/>
      <c r="L98" s="19"/>
      <c r="M98" s="19"/>
      <c r="N98" s="19" t="s">
        <v>329</v>
      </c>
      <c r="O98" s="19"/>
      <c r="P98" s="26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f>+X99+X100+X101+X102</f>
        <v>0</v>
      </c>
      <c r="Y98" s="54">
        <f>+Y99+Y100+Y101+Y102</f>
        <v>0</v>
      </c>
      <c r="Z98" s="54">
        <f>+Z99+Z100+Z101+Z102</f>
        <v>0</v>
      </c>
      <c r="AA98" s="54">
        <f>+AA99+AA100+AA101+AA102</f>
        <v>0</v>
      </c>
      <c r="AB98" s="54">
        <f>+AB99+AB100+AB101+AB102</f>
        <v>0</v>
      </c>
    </row>
    <row r="99" spans="1:28" x14ac:dyDescent="0.25">
      <c r="A99" s="15" t="s">
        <v>513</v>
      </c>
      <c r="B99" s="15">
        <v>1</v>
      </c>
      <c r="C99" s="15">
        <v>3</v>
      </c>
      <c r="D99" s="15">
        <v>1</v>
      </c>
      <c r="E99" s="15">
        <v>3</v>
      </c>
      <c r="F99" s="15">
        <v>1</v>
      </c>
      <c r="G99" s="15">
        <v>6</v>
      </c>
      <c r="H99" s="15">
        <v>1</v>
      </c>
      <c r="I99" s="39"/>
      <c r="J99" s="12"/>
      <c r="K99" s="12"/>
      <c r="L99" s="12"/>
      <c r="M99" s="12"/>
      <c r="N99" s="12"/>
      <c r="O99" s="12" t="s">
        <v>314</v>
      </c>
      <c r="P99" s="11"/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</row>
    <row r="100" spans="1:28" x14ac:dyDescent="0.25">
      <c r="A100" s="15" t="s">
        <v>512</v>
      </c>
      <c r="B100" s="15">
        <v>1</v>
      </c>
      <c r="C100" s="15">
        <v>3</v>
      </c>
      <c r="D100" s="15">
        <v>1</v>
      </c>
      <c r="E100" s="15">
        <v>3</v>
      </c>
      <c r="F100" s="15">
        <v>1</v>
      </c>
      <c r="G100" s="15">
        <v>6</v>
      </c>
      <c r="H100" s="15">
        <v>2</v>
      </c>
      <c r="I100" s="39"/>
      <c r="J100" s="12"/>
      <c r="K100" s="12"/>
      <c r="L100" s="12"/>
      <c r="M100" s="12"/>
      <c r="N100" s="12"/>
      <c r="O100" s="12" t="s">
        <v>312</v>
      </c>
      <c r="P100" s="11"/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</row>
    <row r="101" spans="1:28" x14ac:dyDescent="0.25">
      <c r="A101" s="53" t="s">
        <v>511</v>
      </c>
      <c r="B101" s="53">
        <v>1</v>
      </c>
      <c r="C101" s="53">
        <v>3</v>
      </c>
      <c r="D101" s="53">
        <v>1</v>
      </c>
      <c r="E101" s="53">
        <v>3</v>
      </c>
      <c r="F101" s="53">
        <v>1</v>
      </c>
      <c r="G101" s="53">
        <v>6</v>
      </c>
      <c r="H101" s="53">
        <v>3</v>
      </c>
      <c r="I101" s="39"/>
      <c r="J101" s="12"/>
      <c r="K101" s="12"/>
      <c r="L101" s="12"/>
      <c r="M101" s="12"/>
      <c r="N101" s="12"/>
      <c r="O101" s="52" t="s">
        <v>319</v>
      </c>
      <c r="P101" s="11"/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</row>
    <row r="102" spans="1:28" x14ac:dyDescent="0.25">
      <c r="A102" s="15" t="s">
        <v>510</v>
      </c>
      <c r="B102" s="15">
        <v>1</v>
      </c>
      <c r="C102" s="15">
        <v>3</v>
      </c>
      <c r="D102" s="15">
        <v>1</v>
      </c>
      <c r="E102" s="15">
        <v>3</v>
      </c>
      <c r="F102" s="15">
        <v>1</v>
      </c>
      <c r="G102" s="15">
        <v>6</v>
      </c>
      <c r="H102" s="15">
        <v>50</v>
      </c>
      <c r="I102" s="39"/>
      <c r="J102" s="12"/>
      <c r="K102" s="12"/>
      <c r="L102" s="12"/>
      <c r="M102" s="12"/>
      <c r="N102" s="12"/>
      <c r="O102" s="12" t="s">
        <v>509</v>
      </c>
      <c r="P102" s="11"/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</row>
    <row r="103" spans="1:28" x14ac:dyDescent="0.25">
      <c r="A103" s="32" t="s">
        <v>508</v>
      </c>
      <c r="B103" s="32">
        <v>1</v>
      </c>
      <c r="C103" s="32">
        <v>3</v>
      </c>
      <c r="D103" s="32">
        <v>1</v>
      </c>
      <c r="E103" s="32">
        <v>3</v>
      </c>
      <c r="F103" s="32">
        <v>2</v>
      </c>
      <c r="G103" s="32">
        <v>0</v>
      </c>
      <c r="H103" s="32">
        <v>0</v>
      </c>
      <c r="I103" s="31"/>
      <c r="J103" s="19"/>
      <c r="K103" s="19"/>
      <c r="L103" s="19"/>
      <c r="M103" s="19" t="s">
        <v>327</v>
      </c>
      <c r="N103" s="19"/>
      <c r="O103" s="19"/>
      <c r="P103" s="26"/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f>X104+X105+X106+X107</f>
        <v>0</v>
      </c>
      <c r="Y103" s="30">
        <f>Y104+Y105+Y106+Y107</f>
        <v>0</v>
      </c>
      <c r="Z103" s="30">
        <f>Z104+Z105+Z106+Z107</f>
        <v>0</v>
      </c>
      <c r="AA103" s="30">
        <f>AA104+AA105+AA106+AA107</f>
        <v>0</v>
      </c>
      <c r="AB103" s="30">
        <f>AB104+AB105+AB106+AB107</f>
        <v>0</v>
      </c>
    </row>
    <row r="104" spans="1:28" x14ac:dyDescent="0.25">
      <c r="A104" s="15" t="s">
        <v>507</v>
      </c>
      <c r="B104" s="15">
        <v>1</v>
      </c>
      <c r="C104" s="15">
        <v>3</v>
      </c>
      <c r="D104" s="15">
        <v>1</v>
      </c>
      <c r="E104" s="15">
        <v>3</v>
      </c>
      <c r="F104" s="15">
        <v>2</v>
      </c>
      <c r="G104" s="15">
        <v>1</v>
      </c>
      <c r="H104" s="15">
        <v>0</v>
      </c>
      <c r="I104" s="39"/>
      <c r="J104" s="12"/>
      <c r="K104" s="12"/>
      <c r="L104" s="12"/>
      <c r="M104" s="12"/>
      <c r="N104" s="12" t="s">
        <v>323</v>
      </c>
      <c r="O104" s="12"/>
      <c r="P104" s="11"/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</row>
    <row r="105" spans="1:28" x14ac:dyDescent="0.25">
      <c r="A105" s="15" t="s">
        <v>506</v>
      </c>
      <c r="B105" s="15">
        <v>1</v>
      </c>
      <c r="C105" s="15">
        <v>3</v>
      </c>
      <c r="D105" s="15">
        <v>1</v>
      </c>
      <c r="E105" s="15">
        <v>3</v>
      </c>
      <c r="F105" s="15">
        <v>2</v>
      </c>
      <c r="G105" s="15">
        <v>2</v>
      </c>
      <c r="H105" s="15">
        <v>0</v>
      </c>
      <c r="I105" s="39"/>
      <c r="J105" s="12"/>
      <c r="K105" s="12"/>
      <c r="L105" s="12"/>
      <c r="M105" s="12"/>
      <c r="N105" s="12" t="s">
        <v>321</v>
      </c>
      <c r="O105" s="12"/>
      <c r="P105" s="11"/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</row>
    <row r="106" spans="1:28" x14ac:dyDescent="0.25">
      <c r="A106" s="15" t="s">
        <v>505</v>
      </c>
      <c r="B106" s="15">
        <v>1</v>
      </c>
      <c r="C106" s="15">
        <v>3</v>
      </c>
      <c r="D106" s="15">
        <v>1</v>
      </c>
      <c r="E106" s="15">
        <v>3</v>
      </c>
      <c r="F106" s="15">
        <v>2</v>
      </c>
      <c r="G106" s="15">
        <v>3</v>
      </c>
      <c r="H106" s="15">
        <v>0</v>
      </c>
      <c r="I106" s="39"/>
      <c r="J106" s="12"/>
      <c r="K106" s="12"/>
      <c r="L106" s="12"/>
      <c r="M106" s="12"/>
      <c r="N106" s="12" t="s">
        <v>319</v>
      </c>
      <c r="O106" s="12"/>
      <c r="P106" s="11"/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</row>
    <row r="107" spans="1:28" x14ac:dyDescent="0.25">
      <c r="A107" s="32" t="s">
        <v>504</v>
      </c>
      <c r="B107" s="32">
        <v>1</v>
      </c>
      <c r="C107" s="32">
        <v>3</v>
      </c>
      <c r="D107" s="32">
        <v>1</v>
      </c>
      <c r="E107" s="32">
        <v>3</v>
      </c>
      <c r="F107" s="32">
        <v>2</v>
      </c>
      <c r="G107" s="32">
        <v>4</v>
      </c>
      <c r="H107" s="32">
        <v>0</v>
      </c>
      <c r="I107" s="31"/>
      <c r="J107" s="19"/>
      <c r="K107" s="19"/>
      <c r="L107" s="19"/>
      <c r="M107" s="19"/>
      <c r="N107" s="19" t="s">
        <v>308</v>
      </c>
      <c r="O107" s="19"/>
      <c r="P107" s="26"/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f>+X108+X109+X110+X111+X112</f>
        <v>0</v>
      </c>
      <c r="Y107" s="54">
        <f>+Y108+Y109+Y110+Y111+Y112</f>
        <v>0</v>
      </c>
      <c r="Z107" s="54">
        <f>+Z108+Z109+Z110+Z111+Z112</f>
        <v>0</v>
      </c>
      <c r="AA107" s="54">
        <f>+AA108+AA109+AA110+AA111+AA112</f>
        <v>0</v>
      </c>
      <c r="AB107" s="54">
        <f>+AB108+AB109+AB110+AB111+AB112</f>
        <v>0</v>
      </c>
    </row>
    <row r="108" spans="1:28" x14ac:dyDescent="0.25">
      <c r="A108" s="15" t="s">
        <v>503</v>
      </c>
      <c r="B108" s="15">
        <v>1</v>
      </c>
      <c r="C108" s="15">
        <v>3</v>
      </c>
      <c r="D108" s="15">
        <v>1</v>
      </c>
      <c r="E108" s="15">
        <v>3</v>
      </c>
      <c r="F108" s="15">
        <v>2</v>
      </c>
      <c r="G108" s="15">
        <v>4</v>
      </c>
      <c r="H108" s="15">
        <v>1</v>
      </c>
      <c r="I108" s="39"/>
      <c r="J108" s="12"/>
      <c r="K108" s="12"/>
      <c r="L108" s="12"/>
      <c r="M108" s="12"/>
      <c r="N108" s="12"/>
      <c r="O108" s="12" t="s">
        <v>314</v>
      </c>
      <c r="P108" s="11"/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</row>
    <row r="109" spans="1:28" x14ac:dyDescent="0.25">
      <c r="A109" s="15" t="s">
        <v>502</v>
      </c>
      <c r="B109" s="15">
        <v>1</v>
      </c>
      <c r="C109" s="15">
        <v>3</v>
      </c>
      <c r="D109" s="15">
        <v>1</v>
      </c>
      <c r="E109" s="15">
        <v>3</v>
      </c>
      <c r="F109" s="15">
        <v>2</v>
      </c>
      <c r="G109" s="15">
        <v>4</v>
      </c>
      <c r="H109" s="15">
        <v>2</v>
      </c>
      <c r="I109" s="39"/>
      <c r="J109" s="12"/>
      <c r="K109" s="12"/>
      <c r="L109" s="12"/>
      <c r="M109" s="12"/>
      <c r="N109" s="12"/>
      <c r="O109" s="12" t="s">
        <v>312</v>
      </c>
      <c r="P109" s="11"/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</row>
    <row r="110" spans="1:28" x14ac:dyDescent="0.25">
      <c r="A110" s="53" t="s">
        <v>501</v>
      </c>
      <c r="B110" s="53">
        <v>1</v>
      </c>
      <c r="C110" s="53">
        <v>3</v>
      </c>
      <c r="D110" s="53">
        <v>1</v>
      </c>
      <c r="E110" s="53">
        <v>3</v>
      </c>
      <c r="F110" s="53">
        <v>2</v>
      </c>
      <c r="G110" s="53">
        <v>4</v>
      </c>
      <c r="H110" s="53">
        <v>3</v>
      </c>
      <c r="I110" s="39"/>
      <c r="J110" s="12"/>
      <c r="K110" s="12"/>
      <c r="L110" s="12"/>
      <c r="M110" s="12"/>
      <c r="N110" s="12"/>
      <c r="O110" s="52" t="s">
        <v>500</v>
      </c>
      <c r="P110" s="11"/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</row>
    <row r="111" spans="1:28" x14ac:dyDescent="0.25">
      <c r="A111" s="53" t="s">
        <v>499</v>
      </c>
      <c r="B111" s="53">
        <v>1</v>
      </c>
      <c r="C111" s="53">
        <v>3</v>
      </c>
      <c r="D111" s="53">
        <v>1</v>
      </c>
      <c r="E111" s="53">
        <v>3</v>
      </c>
      <c r="F111" s="53">
        <v>2</v>
      </c>
      <c r="G111" s="53">
        <v>4</v>
      </c>
      <c r="H111" s="53">
        <v>4</v>
      </c>
      <c r="I111" s="39"/>
      <c r="J111" s="12"/>
      <c r="K111" s="12"/>
      <c r="L111" s="12"/>
      <c r="M111" s="12"/>
      <c r="N111" s="12"/>
      <c r="O111" s="52" t="s">
        <v>310</v>
      </c>
      <c r="P111" s="11"/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</row>
    <row r="112" spans="1:28" x14ac:dyDescent="0.25">
      <c r="A112" s="15" t="s">
        <v>498</v>
      </c>
      <c r="B112" s="15">
        <v>1</v>
      </c>
      <c r="C112" s="15">
        <v>3</v>
      </c>
      <c r="D112" s="15">
        <v>1</v>
      </c>
      <c r="E112" s="15">
        <v>3</v>
      </c>
      <c r="F112" s="15">
        <v>2</v>
      </c>
      <c r="G112" s="15">
        <v>4</v>
      </c>
      <c r="H112" s="15">
        <v>50</v>
      </c>
      <c r="I112" s="39"/>
      <c r="J112" s="12"/>
      <c r="K112" s="12"/>
      <c r="L112" s="12"/>
      <c r="M112" s="12"/>
      <c r="N112" s="12"/>
      <c r="O112" s="12" t="s">
        <v>308</v>
      </c>
      <c r="P112" s="11"/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</row>
    <row r="113" spans="1:28" x14ac:dyDescent="0.25">
      <c r="A113" s="32" t="s">
        <v>497</v>
      </c>
      <c r="B113" s="32">
        <v>1</v>
      </c>
      <c r="C113" s="32">
        <v>3</v>
      </c>
      <c r="D113" s="32">
        <v>50</v>
      </c>
      <c r="E113" s="32">
        <v>3</v>
      </c>
      <c r="F113" s="32">
        <v>0</v>
      </c>
      <c r="G113" s="32">
        <v>0</v>
      </c>
      <c r="H113" s="32">
        <v>0</v>
      </c>
      <c r="I113" s="31"/>
      <c r="J113" s="19"/>
      <c r="K113" s="19"/>
      <c r="L113" s="19" t="s">
        <v>496</v>
      </c>
      <c r="M113" s="19"/>
      <c r="N113" s="19"/>
      <c r="O113" s="19"/>
      <c r="P113" s="26"/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f>+X114+X115</f>
        <v>0</v>
      </c>
      <c r="Y113" s="30">
        <f>+Y114+Y115</f>
        <v>0</v>
      </c>
      <c r="Z113" s="30">
        <f>+Z114+Z115</f>
        <v>0</v>
      </c>
      <c r="AA113" s="30">
        <f>+AA114+AA115</f>
        <v>0</v>
      </c>
      <c r="AB113" s="30">
        <f>+AB114+AB115</f>
        <v>0</v>
      </c>
    </row>
    <row r="114" spans="1:28" x14ac:dyDescent="0.25">
      <c r="A114" s="15" t="s">
        <v>495</v>
      </c>
      <c r="B114" s="15">
        <v>1</v>
      </c>
      <c r="C114" s="15">
        <v>3</v>
      </c>
      <c r="D114" s="15">
        <v>50</v>
      </c>
      <c r="E114" s="15">
        <v>3</v>
      </c>
      <c r="F114" s="15">
        <v>1</v>
      </c>
      <c r="G114" s="15">
        <v>0</v>
      </c>
      <c r="H114" s="15">
        <v>0</v>
      </c>
      <c r="I114" s="39"/>
      <c r="J114" s="12"/>
      <c r="K114" s="12"/>
      <c r="L114" s="12"/>
      <c r="M114" s="12" t="s">
        <v>140</v>
      </c>
      <c r="N114" s="12"/>
      <c r="O114" s="12"/>
      <c r="P114" s="11"/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</row>
    <row r="115" spans="1:28" x14ac:dyDescent="0.25">
      <c r="A115" s="15" t="s">
        <v>494</v>
      </c>
      <c r="B115" s="15">
        <v>1</v>
      </c>
      <c r="C115" s="15">
        <v>3</v>
      </c>
      <c r="D115" s="15">
        <v>50</v>
      </c>
      <c r="E115" s="15">
        <v>3</v>
      </c>
      <c r="F115" s="15">
        <v>2</v>
      </c>
      <c r="G115" s="15">
        <v>0</v>
      </c>
      <c r="H115" s="15">
        <v>0</v>
      </c>
      <c r="I115" s="39"/>
      <c r="J115" s="12"/>
      <c r="K115" s="12"/>
      <c r="L115" s="12"/>
      <c r="M115" s="12" t="s">
        <v>138</v>
      </c>
      <c r="N115" s="12"/>
      <c r="O115" s="12"/>
      <c r="P115" s="11"/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</row>
    <row r="116" spans="1:28" x14ac:dyDescent="0.25">
      <c r="A116" s="32" t="s">
        <v>493</v>
      </c>
      <c r="B116" s="32">
        <v>1</v>
      </c>
      <c r="C116" s="32">
        <v>3</v>
      </c>
      <c r="D116" s="32">
        <v>1</v>
      </c>
      <c r="E116" s="32">
        <v>4</v>
      </c>
      <c r="F116" s="32">
        <v>0</v>
      </c>
      <c r="G116" s="32">
        <v>0</v>
      </c>
      <c r="H116" s="32">
        <v>0</v>
      </c>
      <c r="I116" s="31"/>
      <c r="J116" s="19"/>
      <c r="K116" s="19"/>
      <c r="L116" s="20" t="s">
        <v>306</v>
      </c>
      <c r="M116" s="19"/>
      <c r="N116" s="19"/>
      <c r="O116" s="19"/>
      <c r="P116" s="26"/>
      <c r="Q116" s="65">
        <v>0</v>
      </c>
      <c r="R116" s="65">
        <v>0</v>
      </c>
      <c r="S116" s="65">
        <v>0</v>
      </c>
      <c r="T116" s="65">
        <v>0</v>
      </c>
      <c r="U116" s="65">
        <v>0</v>
      </c>
      <c r="V116" s="65">
        <v>0</v>
      </c>
      <c r="W116" s="65">
        <v>0</v>
      </c>
      <c r="X116" s="65">
        <f>+X117+X118</f>
        <v>0</v>
      </c>
      <c r="Y116" s="65">
        <f>+Y117+Y118</f>
        <v>0</v>
      </c>
      <c r="Z116" s="65">
        <f>+Z117+Z118</f>
        <v>0</v>
      </c>
      <c r="AA116" s="65">
        <f>+AA117+AA118</f>
        <v>0</v>
      </c>
      <c r="AB116" s="65">
        <f>+AB117+AB118</f>
        <v>0</v>
      </c>
    </row>
    <row r="117" spans="1:28" x14ac:dyDescent="0.25">
      <c r="A117" s="64" t="s">
        <v>492</v>
      </c>
      <c r="B117" s="64">
        <v>1</v>
      </c>
      <c r="C117" s="64">
        <v>3</v>
      </c>
      <c r="D117" s="64">
        <v>1</v>
      </c>
      <c r="E117" s="64">
        <v>4</v>
      </c>
      <c r="F117" s="64">
        <v>1</v>
      </c>
      <c r="G117" s="64">
        <v>1</v>
      </c>
      <c r="H117" s="64">
        <v>0</v>
      </c>
      <c r="I117" s="39"/>
      <c r="J117" s="12"/>
      <c r="K117" s="12"/>
      <c r="L117" s="12"/>
      <c r="M117" s="63" t="s">
        <v>140</v>
      </c>
      <c r="N117" s="12"/>
      <c r="O117" s="12"/>
      <c r="P117" s="11"/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</row>
    <row r="118" spans="1:28" x14ac:dyDescent="0.25">
      <c r="A118" s="64" t="s">
        <v>491</v>
      </c>
      <c r="B118" s="64">
        <v>1</v>
      </c>
      <c r="C118" s="64">
        <v>3</v>
      </c>
      <c r="D118" s="64">
        <v>1</v>
      </c>
      <c r="E118" s="64">
        <v>4</v>
      </c>
      <c r="F118" s="64">
        <v>1</v>
      </c>
      <c r="G118" s="64">
        <v>2</v>
      </c>
      <c r="H118" s="64">
        <v>0</v>
      </c>
      <c r="I118" s="39"/>
      <c r="J118" s="12"/>
      <c r="K118" s="12"/>
      <c r="L118" s="12"/>
      <c r="M118" s="63" t="s">
        <v>138</v>
      </c>
      <c r="N118" s="12"/>
      <c r="O118" s="12"/>
      <c r="P118" s="11"/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</row>
    <row r="119" spans="1:28" x14ac:dyDescent="0.25">
      <c r="A119" s="32" t="s">
        <v>490</v>
      </c>
      <c r="B119" s="32">
        <v>1</v>
      </c>
      <c r="C119" s="32">
        <v>4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1"/>
      <c r="J119" s="33" t="s">
        <v>489</v>
      </c>
      <c r="K119" s="19"/>
      <c r="L119" s="19"/>
      <c r="M119" s="19"/>
      <c r="N119" s="19"/>
      <c r="O119" s="19"/>
      <c r="P119" s="26"/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f>+X120</f>
        <v>0</v>
      </c>
      <c r="Y119" s="25">
        <f>+Y120</f>
        <v>0</v>
      </c>
      <c r="Z119" s="25">
        <f>+Z120</f>
        <v>0</v>
      </c>
      <c r="AA119" s="25">
        <f>+AA120</f>
        <v>0</v>
      </c>
      <c r="AB119" s="25">
        <f>+AB120</f>
        <v>0</v>
      </c>
    </row>
    <row r="120" spans="1:28" x14ac:dyDescent="0.25">
      <c r="A120" s="32" t="s">
        <v>488</v>
      </c>
      <c r="B120" s="32">
        <v>1</v>
      </c>
      <c r="C120" s="32">
        <v>4</v>
      </c>
      <c r="D120" s="32">
        <v>1</v>
      </c>
      <c r="E120" s="32">
        <v>0</v>
      </c>
      <c r="F120" s="32">
        <v>0</v>
      </c>
      <c r="G120" s="32">
        <v>0</v>
      </c>
      <c r="H120" s="32">
        <v>0</v>
      </c>
      <c r="I120" s="31"/>
      <c r="J120" s="19"/>
      <c r="K120" s="19" t="s">
        <v>487</v>
      </c>
      <c r="L120" s="19"/>
      <c r="M120" s="19"/>
      <c r="N120" s="19"/>
      <c r="O120" s="19"/>
      <c r="P120" s="26"/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f>+X121+X122</f>
        <v>0</v>
      </c>
      <c r="Y120" s="34">
        <f>+Y121+Y122</f>
        <v>0</v>
      </c>
      <c r="Z120" s="34">
        <f>+Z121+Z122</f>
        <v>0</v>
      </c>
      <c r="AA120" s="34">
        <f>+AA121+AA122</f>
        <v>0</v>
      </c>
      <c r="AB120" s="34">
        <f>+AB121+AB122</f>
        <v>0</v>
      </c>
    </row>
    <row r="121" spans="1:28" x14ac:dyDescent="0.25">
      <c r="A121" s="15" t="s">
        <v>486</v>
      </c>
      <c r="B121" s="15">
        <v>1</v>
      </c>
      <c r="C121" s="15">
        <v>4</v>
      </c>
      <c r="D121" s="15">
        <v>1</v>
      </c>
      <c r="E121" s="15">
        <v>1</v>
      </c>
      <c r="F121" s="15">
        <v>0</v>
      </c>
      <c r="G121" s="15">
        <v>0</v>
      </c>
      <c r="H121" s="15">
        <v>0</v>
      </c>
      <c r="I121" s="39"/>
      <c r="J121" s="12"/>
      <c r="K121" s="12"/>
      <c r="L121" s="12" t="s">
        <v>485</v>
      </c>
      <c r="M121" s="12"/>
      <c r="N121" s="12"/>
      <c r="O121" s="12"/>
      <c r="P121" s="11"/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</row>
    <row r="122" spans="1:28" x14ac:dyDescent="0.25">
      <c r="A122" s="15" t="s">
        <v>484</v>
      </c>
      <c r="B122" s="15">
        <v>1</v>
      </c>
      <c r="C122" s="15">
        <v>4</v>
      </c>
      <c r="D122" s="15">
        <v>1</v>
      </c>
      <c r="E122" s="15">
        <v>2</v>
      </c>
      <c r="F122" s="15">
        <v>0</v>
      </c>
      <c r="G122" s="15">
        <v>0</v>
      </c>
      <c r="H122" s="15">
        <v>0</v>
      </c>
      <c r="I122" s="39"/>
      <c r="J122" s="12"/>
      <c r="K122" s="12"/>
      <c r="L122" s="12" t="s">
        <v>483</v>
      </c>
      <c r="M122" s="12"/>
      <c r="N122" s="13"/>
      <c r="O122" s="12"/>
      <c r="P122" s="11"/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</row>
    <row r="123" spans="1:28" x14ac:dyDescent="0.25">
      <c r="A123" s="29" t="s">
        <v>482</v>
      </c>
      <c r="B123" s="29">
        <v>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1" t="s">
        <v>481</v>
      </c>
      <c r="J123" s="33"/>
      <c r="K123" s="33"/>
      <c r="L123" s="33"/>
      <c r="M123" s="33"/>
      <c r="N123" s="33"/>
      <c r="O123" s="33"/>
      <c r="P123" s="42"/>
      <c r="Q123" s="37">
        <v>252364533.70999995</v>
      </c>
      <c r="R123" s="37">
        <v>328225375.04999971</v>
      </c>
      <c r="S123" s="37">
        <v>330385294.75</v>
      </c>
      <c r="T123" s="37">
        <v>270082444.84999955</v>
      </c>
      <c r="U123" s="37">
        <v>295732217.81</v>
      </c>
      <c r="V123" s="37">
        <v>319110790.62</v>
      </c>
      <c r="W123" s="37">
        <v>464761402.04999995</v>
      </c>
      <c r="X123" s="37">
        <f>X124+X172+X179+X193+X216+X219+X229+X232+X235+X238+X241+X269+X280+X306</f>
        <v>546172324.52999997</v>
      </c>
      <c r="Y123" s="37">
        <f>Y124+Y172+Y179+Y193+Y216+Y219+Y229+Y232+Y235+Y238+Y241+Y269+Y280+Y306</f>
        <v>351163649.31999993</v>
      </c>
      <c r="Z123" s="37">
        <f>Z124+Z172+Z179+Z193+Z216+Z219+Z229+Z232+Z235+Z238+Z241+Z269+Z280+Z306</f>
        <v>0</v>
      </c>
      <c r="AA123" s="37">
        <f>AA124+AA172+AA179+AA193+AA216+AA219+AA229+AA232+AA235+AA238+AA241+AA269+AA280+AA306</f>
        <v>0</v>
      </c>
      <c r="AB123" s="37">
        <f>AB124+AB172+AB179+AB193+AB216+AB219+AB229+AB232+AB235+AB238+AB241+AB269+AB280+AB306</f>
        <v>0</v>
      </c>
    </row>
    <row r="124" spans="1:28" x14ac:dyDescent="0.25">
      <c r="A124" s="29" t="s">
        <v>480</v>
      </c>
      <c r="B124" s="29">
        <v>2</v>
      </c>
      <c r="C124" s="29">
        <v>1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1"/>
      <c r="J124" s="33" t="s">
        <v>479</v>
      </c>
      <c r="K124" s="33"/>
      <c r="L124" s="33"/>
      <c r="M124" s="33"/>
      <c r="N124" s="33"/>
      <c r="O124" s="33"/>
      <c r="P124" s="42"/>
      <c r="Q124" s="37">
        <v>186147895.82999995</v>
      </c>
      <c r="R124" s="37">
        <v>233554412.87</v>
      </c>
      <c r="S124" s="37">
        <v>234483712.80000001</v>
      </c>
      <c r="T124" s="37">
        <v>157652892.12</v>
      </c>
      <c r="U124" s="37">
        <v>199393233.30000001</v>
      </c>
      <c r="V124" s="37">
        <v>202990823.52999997</v>
      </c>
      <c r="W124" s="37">
        <v>264628874.80999994</v>
      </c>
      <c r="X124" s="37">
        <f>+X125+X134+X145+X155+X166+X171</f>
        <v>206089031.28</v>
      </c>
      <c r="Y124" s="37">
        <f>+Y125+Y134+Y145+Y155+Y166+Y171</f>
        <v>174488259.46999997</v>
      </c>
      <c r="Z124" s="37">
        <f>+Z125+Z134+Z145+Z155+Z166+Z171</f>
        <v>0</v>
      </c>
      <c r="AA124" s="37">
        <f>+AA125+AA134+AA145+AA155+AA166+AA171</f>
        <v>0</v>
      </c>
      <c r="AB124" s="37">
        <f>+AB125+AB134+AB145+AB155+AB166+AB171</f>
        <v>0</v>
      </c>
    </row>
    <row r="125" spans="1:28" x14ac:dyDescent="0.25">
      <c r="A125" s="32" t="s">
        <v>478</v>
      </c>
      <c r="B125" s="32">
        <v>2</v>
      </c>
      <c r="C125" s="32">
        <v>1</v>
      </c>
      <c r="D125" s="32">
        <v>1</v>
      </c>
      <c r="E125" s="32">
        <v>0</v>
      </c>
      <c r="F125" s="32">
        <v>0</v>
      </c>
      <c r="G125" s="32">
        <v>0</v>
      </c>
      <c r="H125" s="32">
        <v>0</v>
      </c>
      <c r="I125" s="31"/>
      <c r="J125" s="19"/>
      <c r="K125" s="19" t="s">
        <v>70</v>
      </c>
      <c r="L125" s="19"/>
      <c r="M125" s="19"/>
      <c r="N125" s="19"/>
      <c r="O125" s="19"/>
      <c r="P125" s="51"/>
      <c r="Q125" s="30">
        <v>151221640.24999994</v>
      </c>
      <c r="R125" s="30">
        <v>97929817.13000001</v>
      </c>
      <c r="S125" s="30">
        <v>154722966.72</v>
      </c>
      <c r="T125" s="30">
        <v>95508118.700000003</v>
      </c>
      <c r="U125" s="30">
        <v>126223823.18000001</v>
      </c>
      <c r="V125" s="30">
        <v>93157094.609999985</v>
      </c>
      <c r="W125" s="30">
        <v>192025132.11999995</v>
      </c>
      <c r="X125" s="30">
        <f>+X126+X127+X128+X129+X130+X131+X132+X133</f>
        <v>91231538.819999993</v>
      </c>
      <c r="Y125" s="30">
        <f>+Y126+Y127+Y128+Y129+Y130+Y131+Y132+Y133</f>
        <v>115313168.07999998</v>
      </c>
      <c r="Z125" s="30">
        <f>+Z126+Z127+Z128+Z129+Z130+Z131+Z132+Z133</f>
        <v>0</v>
      </c>
      <c r="AA125" s="30">
        <f>+AA126+AA127+AA128+AA129+AA130+AA131+AA132+AA133</f>
        <v>0</v>
      </c>
      <c r="AB125" s="30">
        <f>+AB126+AB127+AB128+AB129+AB130+AB131+AB132+AB133</f>
        <v>0</v>
      </c>
    </row>
    <row r="126" spans="1:28" x14ac:dyDescent="0.25">
      <c r="A126" s="15" t="s">
        <v>477</v>
      </c>
      <c r="B126" s="15">
        <v>2</v>
      </c>
      <c r="C126" s="15">
        <v>1</v>
      </c>
      <c r="D126" s="15">
        <v>1</v>
      </c>
      <c r="E126" s="15">
        <v>1</v>
      </c>
      <c r="F126" s="15">
        <v>1</v>
      </c>
      <c r="G126" s="15">
        <v>0</v>
      </c>
      <c r="H126" s="15">
        <v>0</v>
      </c>
      <c r="I126" s="39"/>
      <c r="J126" s="12"/>
      <c r="K126" s="12"/>
      <c r="L126" s="12" t="s">
        <v>476</v>
      </c>
      <c r="M126" s="13"/>
      <c r="N126" s="12"/>
      <c r="O126" s="12"/>
      <c r="P126" s="45"/>
      <c r="Q126" s="9">
        <v>44850609.510000013</v>
      </c>
      <c r="R126" s="9">
        <v>28249143.699999996</v>
      </c>
      <c r="S126" s="9">
        <v>28044941.41</v>
      </c>
      <c r="T126" s="9">
        <v>28339157.290000007</v>
      </c>
      <c r="U126" s="9">
        <v>28526445.870000005</v>
      </c>
      <c r="V126" s="9">
        <v>27983712.340000004</v>
      </c>
      <c r="W126" s="9">
        <v>41848476.350000009</v>
      </c>
      <c r="X126" s="9">
        <v>27912607.569999997</v>
      </c>
      <c r="Y126" s="9">
        <v>27848168.469999999</v>
      </c>
      <c r="Z126" s="9">
        <v>0</v>
      </c>
      <c r="AA126" s="9">
        <v>0</v>
      </c>
      <c r="AB126" s="9">
        <v>0</v>
      </c>
    </row>
    <row r="127" spans="1:28" x14ac:dyDescent="0.25">
      <c r="A127" s="15" t="s">
        <v>475</v>
      </c>
      <c r="B127" s="15">
        <v>2</v>
      </c>
      <c r="C127" s="15">
        <v>1</v>
      </c>
      <c r="D127" s="15">
        <v>1</v>
      </c>
      <c r="E127" s="15">
        <v>1</v>
      </c>
      <c r="F127" s="15">
        <v>2</v>
      </c>
      <c r="G127" s="15">
        <v>0</v>
      </c>
      <c r="H127" s="15">
        <v>0</v>
      </c>
      <c r="I127" s="39"/>
      <c r="J127" s="12"/>
      <c r="K127" s="12"/>
      <c r="L127" s="12" t="s">
        <v>474</v>
      </c>
      <c r="M127" s="13"/>
      <c r="N127" s="12"/>
      <c r="O127" s="12"/>
      <c r="P127" s="45"/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</row>
    <row r="128" spans="1:28" x14ac:dyDescent="0.25">
      <c r="A128" s="15" t="s">
        <v>473</v>
      </c>
      <c r="B128" s="15">
        <v>2</v>
      </c>
      <c r="C128" s="15">
        <v>1</v>
      </c>
      <c r="D128" s="15">
        <v>1</v>
      </c>
      <c r="E128" s="15">
        <v>1</v>
      </c>
      <c r="F128" s="15">
        <v>3</v>
      </c>
      <c r="G128" s="15">
        <v>0</v>
      </c>
      <c r="H128" s="15">
        <v>0</v>
      </c>
      <c r="I128" s="39"/>
      <c r="J128" s="12"/>
      <c r="K128" s="12"/>
      <c r="L128" s="12" t="s">
        <v>472</v>
      </c>
      <c r="M128" s="13"/>
      <c r="N128" s="12"/>
      <c r="O128" s="12"/>
      <c r="P128" s="45"/>
      <c r="Q128" s="9">
        <v>8118936.75</v>
      </c>
      <c r="R128" s="9">
        <v>6930104.7500000019</v>
      </c>
      <c r="S128" s="9">
        <v>6127670.0400000019</v>
      </c>
      <c r="T128" s="9">
        <v>6043216.3900000015</v>
      </c>
      <c r="U128" s="9">
        <v>7025997.2500000037</v>
      </c>
      <c r="V128" s="9">
        <v>6746174.0700000012</v>
      </c>
      <c r="W128" s="9">
        <v>11531687.019999998</v>
      </c>
      <c r="X128" s="9">
        <v>5313120.3800000008</v>
      </c>
      <c r="Y128" s="9">
        <v>5404134.0500000007</v>
      </c>
      <c r="Z128" s="9">
        <v>0</v>
      </c>
      <c r="AA128" s="9">
        <v>0</v>
      </c>
      <c r="AB128" s="9">
        <v>0</v>
      </c>
    </row>
    <row r="129" spans="1:28" x14ac:dyDescent="0.25">
      <c r="A129" s="15" t="s">
        <v>471</v>
      </c>
      <c r="B129" s="15">
        <v>2</v>
      </c>
      <c r="C129" s="15">
        <v>1</v>
      </c>
      <c r="D129" s="15">
        <v>1</v>
      </c>
      <c r="E129" s="15">
        <v>1</v>
      </c>
      <c r="F129" s="15">
        <v>4</v>
      </c>
      <c r="G129" s="15">
        <v>0</v>
      </c>
      <c r="H129" s="15">
        <v>0</v>
      </c>
      <c r="I129" s="39"/>
      <c r="J129" s="12"/>
      <c r="K129" s="12"/>
      <c r="L129" s="12" t="s">
        <v>470</v>
      </c>
      <c r="M129" s="13"/>
      <c r="N129" s="12"/>
      <c r="O129" s="13"/>
      <c r="P129" s="45"/>
      <c r="Q129" s="9">
        <v>23958939.32</v>
      </c>
      <c r="R129" s="9">
        <v>9705232.9800000023</v>
      </c>
      <c r="S129" s="9">
        <v>24135660.230000012</v>
      </c>
      <c r="T129" s="9">
        <v>5902536.3600000022</v>
      </c>
      <c r="U129" s="9">
        <v>23575635.940000009</v>
      </c>
      <c r="V129" s="9">
        <v>6109136.3699999982</v>
      </c>
      <c r="W129" s="9">
        <v>27452538.810000006</v>
      </c>
      <c r="X129" s="9">
        <v>5892446.5700000003</v>
      </c>
      <c r="Y129" s="9">
        <v>29076154.97000001</v>
      </c>
      <c r="Z129" s="9">
        <v>0</v>
      </c>
      <c r="AA129" s="9">
        <v>0</v>
      </c>
      <c r="AB129" s="9">
        <v>0</v>
      </c>
    </row>
    <row r="130" spans="1:28" x14ac:dyDescent="0.25">
      <c r="A130" s="15" t="s">
        <v>469</v>
      </c>
      <c r="B130" s="15">
        <v>2</v>
      </c>
      <c r="C130" s="15">
        <v>1</v>
      </c>
      <c r="D130" s="15">
        <v>1</v>
      </c>
      <c r="E130" s="15">
        <v>1</v>
      </c>
      <c r="F130" s="15">
        <v>5</v>
      </c>
      <c r="G130" s="15">
        <v>0</v>
      </c>
      <c r="H130" s="15">
        <v>0</v>
      </c>
      <c r="I130" s="39"/>
      <c r="J130" s="12"/>
      <c r="K130" s="12"/>
      <c r="L130" s="12" t="s">
        <v>468</v>
      </c>
      <c r="M130" s="13"/>
      <c r="N130" s="12"/>
      <c r="O130" s="12"/>
      <c r="P130" s="45"/>
      <c r="Q130" s="9">
        <v>74293154.669999912</v>
      </c>
      <c r="R130" s="9">
        <v>53045335.70000001</v>
      </c>
      <c r="S130" s="9">
        <v>96255346.439999983</v>
      </c>
      <c r="T130" s="9">
        <v>53668806.659999996</v>
      </c>
      <c r="U130" s="9">
        <v>67095744.11999999</v>
      </c>
      <c r="V130" s="9">
        <v>52318071.829999976</v>
      </c>
      <c r="W130" s="9">
        <v>111192429.93999992</v>
      </c>
      <c r="X130" s="9">
        <v>52113364.299999997</v>
      </c>
      <c r="Y130" s="9">
        <v>52984710.589999981</v>
      </c>
      <c r="Z130" s="9">
        <v>0</v>
      </c>
      <c r="AA130" s="9">
        <v>0</v>
      </c>
      <c r="AB130" s="9">
        <v>0</v>
      </c>
    </row>
    <row r="131" spans="1:28" x14ac:dyDescent="0.25">
      <c r="A131" s="15" t="s">
        <v>467</v>
      </c>
      <c r="B131" s="15">
        <v>2</v>
      </c>
      <c r="C131" s="15">
        <v>1</v>
      </c>
      <c r="D131" s="15">
        <v>1</v>
      </c>
      <c r="E131" s="15">
        <v>1</v>
      </c>
      <c r="F131" s="15">
        <v>6</v>
      </c>
      <c r="G131" s="15">
        <v>0</v>
      </c>
      <c r="H131" s="15">
        <v>0</v>
      </c>
      <c r="I131" s="39"/>
      <c r="J131" s="12"/>
      <c r="K131" s="12"/>
      <c r="L131" s="12" t="s">
        <v>466</v>
      </c>
      <c r="M131" s="13"/>
      <c r="N131" s="13"/>
      <c r="O131" s="12"/>
      <c r="P131" s="45"/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</row>
    <row r="132" spans="1:28" x14ac:dyDescent="0.25">
      <c r="A132" s="15" t="s">
        <v>465</v>
      </c>
      <c r="B132" s="15">
        <v>2</v>
      </c>
      <c r="C132" s="15">
        <v>1</v>
      </c>
      <c r="D132" s="15">
        <v>1</v>
      </c>
      <c r="E132" s="15">
        <v>1</v>
      </c>
      <c r="F132" s="15">
        <v>7</v>
      </c>
      <c r="G132" s="15">
        <v>0</v>
      </c>
      <c r="H132" s="15">
        <v>0</v>
      </c>
      <c r="I132" s="39"/>
      <c r="J132" s="12"/>
      <c r="K132" s="12"/>
      <c r="L132" s="12" t="s">
        <v>464</v>
      </c>
      <c r="M132" s="13"/>
      <c r="N132" s="12"/>
      <c r="O132" s="12"/>
      <c r="P132" s="45"/>
      <c r="Q132" s="9">
        <v>0</v>
      </c>
      <c r="R132" s="9">
        <v>0</v>
      </c>
      <c r="S132" s="9">
        <v>159348.6</v>
      </c>
      <c r="T132" s="9">
        <v>1554402.0000000002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</row>
    <row r="133" spans="1:28" x14ac:dyDescent="0.25">
      <c r="A133" s="15" t="s">
        <v>463</v>
      </c>
      <c r="B133" s="15">
        <v>2</v>
      </c>
      <c r="C133" s="15">
        <v>1</v>
      </c>
      <c r="D133" s="15">
        <v>1</v>
      </c>
      <c r="E133" s="15">
        <v>1</v>
      </c>
      <c r="F133" s="15">
        <v>8</v>
      </c>
      <c r="G133" s="15">
        <v>0</v>
      </c>
      <c r="H133" s="15">
        <v>0</v>
      </c>
      <c r="I133" s="39"/>
      <c r="J133" s="12"/>
      <c r="K133" s="12"/>
      <c r="L133" s="12" t="s">
        <v>462</v>
      </c>
      <c r="M133" s="13"/>
      <c r="N133" s="13"/>
      <c r="O133" s="12"/>
      <c r="P133" s="45"/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</row>
    <row r="134" spans="1:28" x14ac:dyDescent="0.25">
      <c r="A134" s="32" t="s">
        <v>461</v>
      </c>
      <c r="B134" s="32">
        <v>2</v>
      </c>
      <c r="C134" s="32">
        <v>1</v>
      </c>
      <c r="D134" s="32">
        <v>2</v>
      </c>
      <c r="E134" s="32">
        <v>0</v>
      </c>
      <c r="F134" s="32">
        <v>0</v>
      </c>
      <c r="G134" s="32">
        <v>0</v>
      </c>
      <c r="H134" s="32">
        <v>0</v>
      </c>
      <c r="I134" s="31"/>
      <c r="J134" s="19"/>
      <c r="K134" s="19" t="s">
        <v>460</v>
      </c>
      <c r="L134" s="19"/>
      <c r="M134" s="19"/>
      <c r="N134" s="19"/>
      <c r="O134" s="19"/>
      <c r="P134" s="51"/>
      <c r="Q134" s="30">
        <v>105089.02</v>
      </c>
      <c r="R134" s="30">
        <v>116464.59999999999</v>
      </c>
      <c r="S134" s="30">
        <v>258579.40000000002</v>
      </c>
      <c r="T134" s="30">
        <v>625883.19999999984</v>
      </c>
      <c r="U134" s="30">
        <v>305749.12999999995</v>
      </c>
      <c r="V134" s="30">
        <v>415960.2</v>
      </c>
      <c r="W134" s="30">
        <v>350449.03000000009</v>
      </c>
      <c r="X134" s="30">
        <f>+X135+X136+X137+X138+X139+X140+X141+X142+X143+X144</f>
        <v>513975.47</v>
      </c>
      <c r="Y134" s="30">
        <f>+Y135+Y136+Y137+Y138+Y139+Y140+Y141+Y142+Y143+Y144</f>
        <v>348345.16</v>
      </c>
      <c r="Z134" s="30">
        <f>+Z135+Z136+Z137+Z138+Z139+Z140+Z141+Z142+Z143+Z144</f>
        <v>0</v>
      </c>
      <c r="AA134" s="30">
        <f>+AA135+AA136+AA137+AA138+AA139+AA140+AA141+AA142+AA143+AA144</f>
        <v>0</v>
      </c>
      <c r="AB134" s="30">
        <f>+AB135+AB136+AB137+AB138+AB139+AB140+AB141+AB142+AB143+AB144</f>
        <v>0</v>
      </c>
    </row>
    <row r="135" spans="1:28" x14ac:dyDescent="0.25">
      <c r="A135" s="15" t="s">
        <v>459</v>
      </c>
      <c r="B135" s="15">
        <v>2</v>
      </c>
      <c r="C135" s="15">
        <v>1</v>
      </c>
      <c r="D135" s="15">
        <v>2</v>
      </c>
      <c r="E135" s="15">
        <v>1</v>
      </c>
      <c r="F135" s="15">
        <v>0</v>
      </c>
      <c r="G135" s="15">
        <v>0</v>
      </c>
      <c r="H135" s="15">
        <v>0</v>
      </c>
      <c r="I135" s="39"/>
      <c r="J135" s="12"/>
      <c r="K135" s="12"/>
      <c r="L135" s="12" t="s">
        <v>458</v>
      </c>
      <c r="M135" s="12"/>
      <c r="N135" s="12"/>
      <c r="O135" s="12"/>
      <c r="P135" s="45"/>
      <c r="Q135" s="9">
        <v>5368.9</v>
      </c>
      <c r="R135" s="9">
        <v>53782.53</v>
      </c>
      <c r="S135" s="9">
        <v>107930.21</v>
      </c>
      <c r="T135" s="9">
        <v>260440.36000000002</v>
      </c>
      <c r="U135" s="9">
        <v>34457.78</v>
      </c>
      <c r="V135" s="9">
        <v>87342.33</v>
      </c>
      <c r="W135" s="9">
        <v>169492.42</v>
      </c>
      <c r="X135" s="9">
        <v>172189.51</v>
      </c>
      <c r="Y135" s="9">
        <v>116869.84</v>
      </c>
      <c r="Z135" s="9">
        <v>0</v>
      </c>
      <c r="AA135" s="9">
        <v>0</v>
      </c>
      <c r="AB135" s="9">
        <v>0</v>
      </c>
    </row>
    <row r="136" spans="1:28" x14ac:dyDescent="0.25">
      <c r="A136" s="15" t="s">
        <v>457</v>
      </c>
      <c r="B136" s="15">
        <v>2</v>
      </c>
      <c r="C136" s="15">
        <v>1</v>
      </c>
      <c r="D136" s="15">
        <v>2</v>
      </c>
      <c r="E136" s="15">
        <v>2</v>
      </c>
      <c r="F136" s="15">
        <v>0</v>
      </c>
      <c r="G136" s="15">
        <v>0</v>
      </c>
      <c r="H136" s="15">
        <v>0</v>
      </c>
      <c r="I136" s="39"/>
      <c r="J136" s="12"/>
      <c r="K136" s="12"/>
      <c r="L136" s="12" t="s">
        <v>456</v>
      </c>
      <c r="M136" s="12"/>
      <c r="N136" s="12"/>
      <c r="O136" s="12"/>
      <c r="P136" s="45"/>
      <c r="Q136" s="9">
        <v>5398</v>
      </c>
      <c r="R136" s="9">
        <v>26241.200000000001</v>
      </c>
      <c r="S136" s="9">
        <v>51161.729999999996</v>
      </c>
      <c r="T136" s="9">
        <v>30601.23</v>
      </c>
      <c r="U136" s="9">
        <v>10122.94</v>
      </c>
      <c r="V136" s="9">
        <v>20978.22</v>
      </c>
      <c r="W136" s="9">
        <v>107866</v>
      </c>
      <c r="X136" s="9">
        <v>4508</v>
      </c>
      <c r="Y136" s="9">
        <v>29979.11</v>
      </c>
      <c r="Z136" s="9">
        <v>0</v>
      </c>
      <c r="AA136" s="9">
        <v>0</v>
      </c>
      <c r="AB136" s="9">
        <v>0</v>
      </c>
    </row>
    <row r="137" spans="1:28" x14ac:dyDescent="0.25">
      <c r="A137" s="15" t="s">
        <v>455</v>
      </c>
      <c r="B137" s="15">
        <v>2</v>
      </c>
      <c r="C137" s="15">
        <v>1</v>
      </c>
      <c r="D137" s="15">
        <v>2</v>
      </c>
      <c r="E137" s="15">
        <v>3</v>
      </c>
      <c r="F137" s="15">
        <v>0</v>
      </c>
      <c r="G137" s="15">
        <v>0</v>
      </c>
      <c r="H137" s="15">
        <v>0</v>
      </c>
      <c r="I137" s="39"/>
      <c r="J137" s="12"/>
      <c r="K137" s="12"/>
      <c r="L137" s="12" t="s">
        <v>454</v>
      </c>
      <c r="M137" s="12"/>
      <c r="N137" s="12"/>
      <c r="O137" s="12"/>
      <c r="P137" s="45"/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</row>
    <row r="138" spans="1:28" x14ac:dyDescent="0.25">
      <c r="A138" s="15" t="s">
        <v>453</v>
      </c>
      <c r="B138" s="15">
        <v>2</v>
      </c>
      <c r="C138" s="15">
        <v>1</v>
      </c>
      <c r="D138" s="15">
        <v>2</v>
      </c>
      <c r="E138" s="15">
        <v>4</v>
      </c>
      <c r="F138" s="15">
        <v>0</v>
      </c>
      <c r="G138" s="15">
        <v>0</v>
      </c>
      <c r="H138" s="15">
        <v>0</v>
      </c>
      <c r="I138" s="39"/>
      <c r="J138" s="12"/>
      <c r="K138" s="12"/>
      <c r="L138" s="12" t="s">
        <v>452</v>
      </c>
      <c r="M138" s="12"/>
      <c r="N138" s="12"/>
      <c r="O138" s="12"/>
      <c r="P138" s="45"/>
      <c r="Q138" s="9">
        <v>35123.49</v>
      </c>
      <c r="R138" s="9">
        <v>32613.64</v>
      </c>
      <c r="S138" s="9">
        <v>60695.87</v>
      </c>
      <c r="T138" s="9">
        <v>65499.380000000005</v>
      </c>
      <c r="U138" s="9">
        <v>36706.829999999994</v>
      </c>
      <c r="V138" s="9">
        <v>219279.29</v>
      </c>
      <c r="W138" s="9">
        <v>12178</v>
      </c>
      <c r="X138" s="9">
        <v>43788.05</v>
      </c>
      <c r="Y138" s="9">
        <v>85532.25</v>
      </c>
      <c r="Z138" s="9">
        <v>0</v>
      </c>
      <c r="AA138" s="9">
        <v>0</v>
      </c>
      <c r="AB138" s="9">
        <v>0</v>
      </c>
    </row>
    <row r="139" spans="1:28" x14ac:dyDescent="0.25">
      <c r="A139" s="15" t="s">
        <v>451</v>
      </c>
      <c r="B139" s="15">
        <v>2</v>
      </c>
      <c r="C139" s="15">
        <v>1</v>
      </c>
      <c r="D139" s="15">
        <v>2</v>
      </c>
      <c r="E139" s="15">
        <v>5</v>
      </c>
      <c r="F139" s="15">
        <v>0</v>
      </c>
      <c r="G139" s="15">
        <v>0</v>
      </c>
      <c r="H139" s="15">
        <v>0</v>
      </c>
      <c r="I139" s="39"/>
      <c r="J139" s="12"/>
      <c r="K139" s="12"/>
      <c r="L139" s="12" t="s">
        <v>450</v>
      </c>
      <c r="M139" s="12"/>
      <c r="N139" s="12"/>
      <c r="O139" s="12"/>
      <c r="P139" s="45"/>
      <c r="Q139" s="9">
        <v>41637.5</v>
      </c>
      <c r="R139" s="9">
        <v>0</v>
      </c>
      <c r="S139" s="9">
        <v>21546.469999999998</v>
      </c>
      <c r="T139" s="9">
        <v>23223.86</v>
      </c>
      <c r="U139" s="9">
        <v>10528.73</v>
      </c>
      <c r="V139" s="9">
        <v>43857.26</v>
      </c>
      <c r="W139" s="9">
        <v>17360.46</v>
      </c>
      <c r="X139" s="9">
        <v>47641.29</v>
      </c>
      <c r="Y139" s="9">
        <v>70720</v>
      </c>
      <c r="Z139" s="9">
        <v>0</v>
      </c>
      <c r="AA139" s="9">
        <v>0</v>
      </c>
      <c r="AB139" s="9">
        <v>0</v>
      </c>
    </row>
    <row r="140" spans="1:28" x14ac:dyDescent="0.25">
      <c r="A140" s="15" t="s">
        <v>449</v>
      </c>
      <c r="B140" s="15">
        <v>2</v>
      </c>
      <c r="C140" s="15">
        <v>1</v>
      </c>
      <c r="D140" s="15">
        <v>2</v>
      </c>
      <c r="E140" s="15">
        <v>6</v>
      </c>
      <c r="F140" s="15">
        <v>0</v>
      </c>
      <c r="G140" s="15">
        <v>0</v>
      </c>
      <c r="H140" s="15">
        <v>0</v>
      </c>
      <c r="I140" s="39"/>
      <c r="J140" s="12"/>
      <c r="K140" s="12"/>
      <c r="L140" s="12" t="s">
        <v>448</v>
      </c>
      <c r="M140" s="12"/>
      <c r="N140" s="12"/>
      <c r="O140" s="12"/>
      <c r="P140" s="45"/>
      <c r="Q140" s="9">
        <v>809.27</v>
      </c>
      <c r="R140" s="9">
        <v>733.73</v>
      </c>
      <c r="S140" s="9">
        <v>1244.23</v>
      </c>
      <c r="T140" s="9">
        <v>219366.57999999996</v>
      </c>
      <c r="U140" s="9">
        <v>217151.68</v>
      </c>
      <c r="V140" s="9">
        <v>23343.919999999998</v>
      </c>
      <c r="W140" s="9">
        <v>29808.960000000003</v>
      </c>
      <c r="X140" s="9">
        <v>40251.51</v>
      </c>
      <c r="Y140" s="9">
        <v>36140.03</v>
      </c>
      <c r="Z140" s="9">
        <v>0</v>
      </c>
      <c r="AA140" s="9">
        <v>0</v>
      </c>
      <c r="AB140" s="9">
        <v>0</v>
      </c>
    </row>
    <row r="141" spans="1:28" x14ac:dyDescent="0.25">
      <c r="A141" s="15" t="s">
        <v>447</v>
      </c>
      <c r="B141" s="15">
        <v>2</v>
      </c>
      <c r="C141" s="15">
        <v>1</v>
      </c>
      <c r="D141" s="15">
        <v>2</v>
      </c>
      <c r="E141" s="15">
        <v>7</v>
      </c>
      <c r="F141" s="15">
        <v>0</v>
      </c>
      <c r="G141" s="15">
        <v>0</v>
      </c>
      <c r="H141" s="15">
        <v>0</v>
      </c>
      <c r="I141" s="39"/>
      <c r="J141" s="12"/>
      <c r="K141" s="12"/>
      <c r="L141" s="12" t="s">
        <v>446</v>
      </c>
      <c r="M141" s="12"/>
      <c r="N141" s="12"/>
      <c r="O141" s="40"/>
      <c r="P141" s="45"/>
      <c r="Q141" s="9">
        <v>15476</v>
      </c>
      <c r="R141" s="9">
        <v>0</v>
      </c>
      <c r="S141" s="9">
        <v>0</v>
      </c>
      <c r="T141" s="9">
        <v>10022.450000000001</v>
      </c>
      <c r="U141" s="9">
        <v>0</v>
      </c>
      <c r="V141" s="9">
        <v>11982.7</v>
      </c>
      <c r="W141" s="9">
        <v>14939</v>
      </c>
      <c r="X141" s="9">
        <v>181671.99</v>
      </c>
      <c r="Y141" s="9">
        <v>7425</v>
      </c>
      <c r="Z141" s="9">
        <v>0</v>
      </c>
      <c r="AA141" s="9">
        <v>0</v>
      </c>
      <c r="AB141" s="9">
        <v>0</v>
      </c>
    </row>
    <row r="142" spans="1:28" x14ac:dyDescent="0.25">
      <c r="A142" s="15" t="s">
        <v>445</v>
      </c>
      <c r="B142" s="15">
        <v>2</v>
      </c>
      <c r="C142" s="15">
        <v>1</v>
      </c>
      <c r="D142" s="15">
        <v>2</v>
      </c>
      <c r="E142" s="15">
        <v>8</v>
      </c>
      <c r="F142" s="15">
        <v>0</v>
      </c>
      <c r="G142" s="15">
        <v>0</v>
      </c>
      <c r="H142" s="15">
        <v>0</v>
      </c>
      <c r="I142" s="39"/>
      <c r="J142" s="12"/>
      <c r="K142" s="12"/>
      <c r="L142" s="12" t="s">
        <v>444</v>
      </c>
      <c r="M142" s="12"/>
      <c r="N142" s="12"/>
      <c r="O142" s="12"/>
      <c r="P142" s="45"/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</row>
    <row r="143" spans="1:28" x14ac:dyDescent="0.25">
      <c r="A143" s="15" t="s">
        <v>443</v>
      </c>
      <c r="B143" s="15">
        <v>2</v>
      </c>
      <c r="C143" s="15">
        <v>1</v>
      </c>
      <c r="D143" s="15">
        <v>2</v>
      </c>
      <c r="E143" s="15">
        <v>9</v>
      </c>
      <c r="F143" s="15">
        <v>0</v>
      </c>
      <c r="G143" s="15">
        <v>0</v>
      </c>
      <c r="H143" s="15">
        <v>0</v>
      </c>
      <c r="I143" s="39"/>
      <c r="J143" s="12"/>
      <c r="K143" s="12"/>
      <c r="L143" s="12" t="s">
        <v>442</v>
      </c>
      <c r="M143" s="13"/>
      <c r="N143" s="12"/>
      <c r="O143" s="12"/>
      <c r="P143" s="45"/>
      <c r="Q143" s="9">
        <v>1275.8599999999999</v>
      </c>
      <c r="R143" s="9">
        <v>3093.4999999999995</v>
      </c>
      <c r="S143" s="9">
        <v>16000.890000000001</v>
      </c>
      <c r="T143" s="9">
        <v>16729.34</v>
      </c>
      <c r="U143" s="9">
        <v>-3218.83</v>
      </c>
      <c r="V143" s="9">
        <v>9176.48</v>
      </c>
      <c r="W143" s="9">
        <v>-1195.81</v>
      </c>
      <c r="X143" s="9">
        <v>23925.119999999999</v>
      </c>
      <c r="Y143" s="9">
        <v>1678.93</v>
      </c>
      <c r="Z143" s="9">
        <v>0</v>
      </c>
      <c r="AA143" s="9">
        <v>0</v>
      </c>
      <c r="AB143" s="9">
        <v>0</v>
      </c>
    </row>
    <row r="144" spans="1:28" x14ac:dyDescent="0.25">
      <c r="A144" s="15" t="s">
        <v>441</v>
      </c>
      <c r="B144" s="15">
        <v>5</v>
      </c>
      <c r="C144" s="15">
        <v>1</v>
      </c>
      <c r="D144" s="15">
        <v>2</v>
      </c>
      <c r="E144" s="15">
        <v>1</v>
      </c>
      <c r="F144" s="15">
        <v>2</v>
      </c>
      <c r="G144" s="15">
        <v>3</v>
      </c>
      <c r="H144" s="15">
        <v>0</v>
      </c>
      <c r="I144" s="39"/>
      <c r="J144" s="12"/>
      <c r="K144" s="12"/>
      <c r="L144" s="12" t="s">
        <v>440</v>
      </c>
      <c r="M144" s="12"/>
      <c r="N144" s="13"/>
      <c r="O144" s="13"/>
      <c r="P144" s="45"/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</row>
    <row r="145" spans="1:28" x14ac:dyDescent="0.25">
      <c r="A145" s="32" t="s">
        <v>439</v>
      </c>
      <c r="B145" s="32">
        <v>2</v>
      </c>
      <c r="C145" s="32">
        <v>1</v>
      </c>
      <c r="D145" s="32">
        <v>3</v>
      </c>
      <c r="E145" s="32">
        <v>0</v>
      </c>
      <c r="F145" s="32">
        <v>0</v>
      </c>
      <c r="G145" s="32">
        <v>0</v>
      </c>
      <c r="H145" s="32">
        <v>0</v>
      </c>
      <c r="I145" s="31"/>
      <c r="J145" s="19"/>
      <c r="K145" s="19" t="s">
        <v>438</v>
      </c>
      <c r="L145" s="19"/>
      <c r="M145" s="19"/>
      <c r="N145" s="19"/>
      <c r="O145" s="19"/>
      <c r="P145" s="51"/>
      <c r="Q145" s="30">
        <v>34821166.560000002</v>
      </c>
      <c r="R145" s="30">
        <v>135508131.13999999</v>
      </c>
      <c r="S145" s="30">
        <v>79502166.679999992</v>
      </c>
      <c r="T145" s="30">
        <v>61518890.219999999</v>
      </c>
      <c r="U145" s="30">
        <v>72863660.989999995</v>
      </c>
      <c r="V145" s="30">
        <v>109417768.72</v>
      </c>
      <c r="W145" s="30">
        <v>72253293.659999996</v>
      </c>
      <c r="X145" s="30">
        <f>+X146+X147+X148+X149+X150+X151+X152+X153+X154</f>
        <v>114343516.99000001</v>
      </c>
      <c r="Y145" s="30">
        <f>+Y146+Y147+Y148+Y149+Y150+Y151+Y152+Y153+Y154</f>
        <v>58826746.230000004</v>
      </c>
      <c r="Z145" s="30">
        <f>+Z146+Z147+Z148+Z149+Z150+Z151+Z152+Z153+Z154</f>
        <v>0</v>
      </c>
      <c r="AA145" s="30">
        <f>+AA146+AA147+AA148+AA149+AA150+AA151+AA152+AA153+AA154</f>
        <v>0</v>
      </c>
      <c r="AB145" s="30">
        <f>+AB146+AB147+AB148+AB149+AB150+AB151+AB152+AB153+AB154</f>
        <v>0</v>
      </c>
    </row>
    <row r="146" spans="1:28" x14ac:dyDescent="0.25">
      <c r="A146" s="15" t="s">
        <v>437</v>
      </c>
      <c r="B146" s="15">
        <v>2</v>
      </c>
      <c r="C146" s="15">
        <v>1</v>
      </c>
      <c r="D146" s="15">
        <v>3</v>
      </c>
      <c r="E146" s="15">
        <v>1</v>
      </c>
      <c r="F146" s="15">
        <v>0</v>
      </c>
      <c r="G146" s="15">
        <v>0</v>
      </c>
      <c r="H146" s="15">
        <v>0</v>
      </c>
      <c r="I146" s="39"/>
      <c r="J146" s="12"/>
      <c r="K146" s="12"/>
      <c r="L146" s="12" t="s">
        <v>436</v>
      </c>
      <c r="M146" s="12"/>
      <c r="N146" s="12"/>
      <c r="O146" s="12"/>
      <c r="P146" s="45"/>
      <c r="Q146" s="9">
        <v>1496811.58</v>
      </c>
      <c r="R146" s="9">
        <v>8238111.7699999996</v>
      </c>
      <c r="S146" s="9">
        <v>7481897.8200000003</v>
      </c>
      <c r="T146" s="9">
        <v>5028404.129999999</v>
      </c>
      <c r="U146" s="9">
        <v>14505044.83</v>
      </c>
      <c r="V146" s="9">
        <v>9134594.0700000003</v>
      </c>
      <c r="W146" s="9">
        <v>19897968.27</v>
      </c>
      <c r="X146" s="9">
        <v>16422877.450000001</v>
      </c>
      <c r="Y146" s="9">
        <v>9215942.1699999999</v>
      </c>
      <c r="Z146" s="9">
        <v>0</v>
      </c>
      <c r="AA146" s="9">
        <v>0</v>
      </c>
      <c r="AB146" s="9">
        <v>0</v>
      </c>
    </row>
    <row r="147" spans="1:28" x14ac:dyDescent="0.25">
      <c r="A147" s="15" t="s">
        <v>435</v>
      </c>
      <c r="B147" s="15">
        <v>2</v>
      </c>
      <c r="C147" s="15">
        <v>1</v>
      </c>
      <c r="D147" s="15">
        <v>3</v>
      </c>
      <c r="E147" s="15">
        <v>2</v>
      </c>
      <c r="F147" s="15">
        <v>0</v>
      </c>
      <c r="G147" s="15">
        <v>0</v>
      </c>
      <c r="H147" s="15">
        <v>0</v>
      </c>
      <c r="I147" s="39"/>
      <c r="J147" s="12"/>
      <c r="K147" s="12"/>
      <c r="L147" s="12" t="s">
        <v>434</v>
      </c>
      <c r="M147" s="12"/>
      <c r="N147" s="12"/>
      <c r="O147" s="12"/>
      <c r="P147" s="45"/>
      <c r="Q147" s="9">
        <v>9603408.0500000007</v>
      </c>
      <c r="R147" s="9">
        <v>17018619.34</v>
      </c>
      <c r="S147" s="9">
        <v>11820972.460000001</v>
      </c>
      <c r="T147" s="9">
        <v>7427520.3000000007</v>
      </c>
      <c r="U147" s="9">
        <v>15897797.640000001</v>
      </c>
      <c r="V147" s="9">
        <v>8087886.2500000009</v>
      </c>
      <c r="W147" s="9">
        <v>16565786.710000001</v>
      </c>
      <c r="X147" s="9">
        <v>32755333.66</v>
      </c>
      <c r="Y147" s="9">
        <v>11997727.65</v>
      </c>
      <c r="Z147" s="9">
        <v>0</v>
      </c>
      <c r="AA147" s="9">
        <v>0</v>
      </c>
      <c r="AB147" s="9">
        <v>0</v>
      </c>
    </row>
    <row r="148" spans="1:28" x14ac:dyDescent="0.25">
      <c r="A148" s="15" t="s">
        <v>433</v>
      </c>
      <c r="B148" s="15">
        <v>2</v>
      </c>
      <c r="C148" s="15">
        <v>1</v>
      </c>
      <c r="D148" s="15">
        <v>3</v>
      </c>
      <c r="E148" s="15">
        <v>3</v>
      </c>
      <c r="F148" s="15">
        <v>0</v>
      </c>
      <c r="G148" s="15">
        <v>0</v>
      </c>
      <c r="H148" s="15">
        <v>0</v>
      </c>
      <c r="I148" s="39"/>
      <c r="J148" s="12"/>
      <c r="K148" s="12"/>
      <c r="L148" s="12" t="s">
        <v>432</v>
      </c>
      <c r="M148" s="12"/>
      <c r="N148" s="12"/>
      <c r="O148" s="12"/>
      <c r="P148" s="45"/>
      <c r="Q148" s="9">
        <v>212113.62</v>
      </c>
      <c r="R148" s="9">
        <v>10928958.940000001</v>
      </c>
      <c r="S148" s="9">
        <v>34908140.390000001</v>
      </c>
      <c r="T148" s="9">
        <v>16402349.379999999</v>
      </c>
      <c r="U148" s="9">
        <v>22859253.190000001</v>
      </c>
      <c r="V148" s="9">
        <v>64980583.100000001</v>
      </c>
      <c r="W148" s="9">
        <v>15871406.24</v>
      </c>
      <c r="X148" s="9">
        <v>29495163.689999998</v>
      </c>
      <c r="Y148" s="9">
        <v>18421008.800000001</v>
      </c>
      <c r="Z148" s="9">
        <v>0</v>
      </c>
      <c r="AA148" s="9">
        <v>0</v>
      </c>
      <c r="AB148" s="9">
        <v>0</v>
      </c>
    </row>
    <row r="149" spans="1:28" x14ac:dyDescent="0.25">
      <c r="A149" s="15" t="s">
        <v>431</v>
      </c>
      <c r="B149" s="15">
        <v>2</v>
      </c>
      <c r="C149" s="15">
        <v>1</v>
      </c>
      <c r="D149" s="15">
        <v>3</v>
      </c>
      <c r="E149" s="15">
        <v>4</v>
      </c>
      <c r="F149" s="15">
        <v>0</v>
      </c>
      <c r="G149" s="15">
        <v>0</v>
      </c>
      <c r="H149" s="15">
        <v>0</v>
      </c>
      <c r="I149" s="62"/>
      <c r="J149" s="12"/>
      <c r="K149" s="12"/>
      <c r="L149" s="12" t="s">
        <v>430</v>
      </c>
      <c r="M149" s="12"/>
      <c r="N149" s="12"/>
      <c r="O149" s="12"/>
      <c r="P149" s="45"/>
      <c r="Q149" s="9">
        <v>20474.47</v>
      </c>
      <c r="R149" s="9">
        <v>595541.07999999996</v>
      </c>
      <c r="S149" s="9">
        <v>239097.35</v>
      </c>
      <c r="T149" s="9">
        <v>239350.51</v>
      </c>
      <c r="U149" s="9">
        <v>216600.21</v>
      </c>
      <c r="V149" s="9">
        <v>983984.17</v>
      </c>
      <c r="W149" s="9">
        <v>1207013.26</v>
      </c>
      <c r="X149" s="9">
        <v>458659.9</v>
      </c>
      <c r="Y149" s="9">
        <v>236379.04</v>
      </c>
      <c r="Z149" s="9">
        <v>0</v>
      </c>
      <c r="AA149" s="9">
        <v>0</v>
      </c>
      <c r="AB149" s="9">
        <v>0</v>
      </c>
    </row>
    <row r="150" spans="1:28" x14ac:dyDescent="0.25">
      <c r="A150" s="15" t="s">
        <v>429</v>
      </c>
      <c r="B150" s="15">
        <v>2</v>
      </c>
      <c r="C150" s="15">
        <v>1</v>
      </c>
      <c r="D150" s="15">
        <v>3</v>
      </c>
      <c r="E150" s="15">
        <v>5</v>
      </c>
      <c r="F150" s="15">
        <v>0</v>
      </c>
      <c r="G150" s="15">
        <v>0</v>
      </c>
      <c r="H150" s="15">
        <v>0</v>
      </c>
      <c r="I150" s="39"/>
      <c r="J150" s="12"/>
      <c r="K150" s="40"/>
      <c r="L150" s="12" t="s">
        <v>428</v>
      </c>
      <c r="M150" s="12"/>
      <c r="N150" s="12"/>
      <c r="O150" s="12"/>
      <c r="P150" s="45"/>
      <c r="Q150" s="9">
        <v>108364.07</v>
      </c>
      <c r="R150" s="9">
        <v>15193549.15</v>
      </c>
      <c r="S150" s="9">
        <v>14425293.899999999</v>
      </c>
      <c r="T150" s="9">
        <v>8972323.1999999993</v>
      </c>
      <c r="U150" s="9">
        <v>8665926.709999999</v>
      </c>
      <c r="V150" s="9">
        <v>14687988.43</v>
      </c>
      <c r="W150" s="9">
        <v>8331357.2699999996</v>
      </c>
      <c r="X150" s="9">
        <v>9162324.629999999</v>
      </c>
      <c r="Y150" s="9">
        <v>8523491.8699999992</v>
      </c>
      <c r="Z150" s="9">
        <v>0</v>
      </c>
      <c r="AA150" s="9">
        <v>0</v>
      </c>
      <c r="AB150" s="9">
        <v>0</v>
      </c>
    </row>
    <row r="151" spans="1:28" x14ac:dyDescent="0.25">
      <c r="A151" s="15" t="s">
        <v>427</v>
      </c>
      <c r="B151" s="15">
        <v>2</v>
      </c>
      <c r="C151" s="15">
        <v>1</v>
      </c>
      <c r="D151" s="15">
        <v>3</v>
      </c>
      <c r="E151" s="15">
        <v>6</v>
      </c>
      <c r="F151" s="15">
        <v>0</v>
      </c>
      <c r="G151" s="15">
        <v>0</v>
      </c>
      <c r="H151" s="15">
        <v>0</v>
      </c>
      <c r="I151" s="39"/>
      <c r="J151" s="12"/>
      <c r="K151" s="40"/>
      <c r="L151" s="13" t="s">
        <v>426</v>
      </c>
      <c r="M151" s="12"/>
      <c r="N151" s="12"/>
      <c r="O151" s="40"/>
      <c r="P151" s="45"/>
      <c r="Q151" s="9">
        <v>0</v>
      </c>
      <c r="R151" s="9">
        <v>15700</v>
      </c>
      <c r="S151" s="9">
        <v>26025</v>
      </c>
      <c r="T151" s="9">
        <v>15000</v>
      </c>
      <c r="U151" s="9">
        <v>0</v>
      </c>
      <c r="V151" s="9">
        <v>30000</v>
      </c>
      <c r="W151" s="9">
        <v>15000</v>
      </c>
      <c r="X151" s="9">
        <v>15000</v>
      </c>
      <c r="Y151" s="9">
        <v>15000</v>
      </c>
      <c r="Z151" s="9">
        <v>0</v>
      </c>
      <c r="AA151" s="9">
        <v>0</v>
      </c>
      <c r="AB151" s="9">
        <v>0</v>
      </c>
    </row>
    <row r="152" spans="1:28" x14ac:dyDescent="0.25">
      <c r="A152" s="15" t="s">
        <v>425</v>
      </c>
      <c r="B152" s="15">
        <v>2</v>
      </c>
      <c r="C152" s="15">
        <v>1</v>
      </c>
      <c r="D152" s="15">
        <v>3</v>
      </c>
      <c r="E152" s="15">
        <v>7</v>
      </c>
      <c r="F152" s="15">
        <v>0</v>
      </c>
      <c r="G152" s="15">
        <v>0</v>
      </c>
      <c r="H152" s="15">
        <v>0</v>
      </c>
      <c r="I152" s="39"/>
      <c r="J152" s="12"/>
      <c r="K152" s="40"/>
      <c r="L152" s="13" t="s">
        <v>424</v>
      </c>
      <c r="M152" s="12"/>
      <c r="N152" s="12"/>
      <c r="O152" s="40"/>
      <c r="P152" s="45"/>
      <c r="Q152" s="9">
        <v>456118.6100000001</v>
      </c>
      <c r="R152" s="9">
        <v>351210.94</v>
      </c>
      <c r="S152" s="9">
        <v>524275.32</v>
      </c>
      <c r="T152" s="9">
        <v>-26955.109999999997</v>
      </c>
      <c r="U152" s="9">
        <v>-24736.61</v>
      </c>
      <c r="V152" s="9">
        <v>624567.31999999995</v>
      </c>
      <c r="W152" s="9">
        <v>-2768.6099999999997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</row>
    <row r="153" spans="1:28" x14ac:dyDescent="0.25">
      <c r="A153" s="15" t="s">
        <v>423</v>
      </c>
      <c r="B153" s="15">
        <v>2</v>
      </c>
      <c r="C153" s="15">
        <v>1</v>
      </c>
      <c r="D153" s="15">
        <v>3</v>
      </c>
      <c r="E153" s="15">
        <v>8</v>
      </c>
      <c r="F153" s="15">
        <v>0</v>
      </c>
      <c r="G153" s="15">
        <v>0</v>
      </c>
      <c r="H153" s="15">
        <v>0</v>
      </c>
      <c r="I153" s="39"/>
      <c r="J153" s="12"/>
      <c r="K153" s="40"/>
      <c r="L153" s="12" t="s">
        <v>422</v>
      </c>
      <c r="M153" s="12"/>
      <c r="N153" s="12"/>
      <c r="O153" s="40"/>
      <c r="P153" s="45"/>
      <c r="Q153" s="9">
        <v>0.31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</row>
    <row r="154" spans="1:28" x14ac:dyDescent="0.25">
      <c r="A154" s="15" t="s">
        <v>421</v>
      </c>
      <c r="B154" s="15">
        <v>2</v>
      </c>
      <c r="C154" s="15">
        <v>1</v>
      </c>
      <c r="D154" s="15">
        <v>3</v>
      </c>
      <c r="E154" s="15">
        <v>9</v>
      </c>
      <c r="F154" s="15">
        <v>0</v>
      </c>
      <c r="G154" s="15">
        <v>0</v>
      </c>
      <c r="H154" s="15">
        <v>0</v>
      </c>
      <c r="I154" s="39"/>
      <c r="J154" s="12"/>
      <c r="K154" s="12"/>
      <c r="L154" s="12" t="s">
        <v>420</v>
      </c>
      <c r="M154" s="12"/>
      <c r="N154" s="40"/>
      <c r="O154" s="40"/>
      <c r="P154" s="45"/>
      <c r="Q154" s="9">
        <v>22923875.850000005</v>
      </c>
      <c r="R154" s="9">
        <v>83166439.919999987</v>
      </c>
      <c r="S154" s="9">
        <v>10076464.440000001</v>
      </c>
      <c r="T154" s="9">
        <v>23460897.809999999</v>
      </c>
      <c r="U154" s="9">
        <v>10743775.02</v>
      </c>
      <c r="V154" s="9">
        <v>10888165.379999999</v>
      </c>
      <c r="W154" s="9">
        <v>10367530.520000001</v>
      </c>
      <c r="X154" s="9">
        <v>26034157.660000008</v>
      </c>
      <c r="Y154" s="9">
        <v>10417196.700000001</v>
      </c>
      <c r="Z154" s="9">
        <v>0</v>
      </c>
      <c r="AA154" s="9">
        <v>0</v>
      </c>
      <c r="AB154" s="9">
        <v>0</v>
      </c>
    </row>
    <row r="155" spans="1:28" x14ac:dyDescent="0.25">
      <c r="A155" s="32" t="s">
        <v>419</v>
      </c>
      <c r="B155" s="32">
        <v>2</v>
      </c>
      <c r="C155" s="32">
        <v>1</v>
      </c>
      <c r="D155" s="32">
        <v>4</v>
      </c>
      <c r="E155" s="32">
        <v>0</v>
      </c>
      <c r="F155" s="32">
        <v>0</v>
      </c>
      <c r="G155" s="32">
        <v>0</v>
      </c>
      <c r="H155" s="32">
        <v>0</v>
      </c>
      <c r="I155" s="31"/>
      <c r="J155" s="19"/>
      <c r="K155" s="19" t="s">
        <v>418</v>
      </c>
      <c r="L155" s="19"/>
      <c r="M155" s="19"/>
      <c r="N155" s="19"/>
      <c r="O155" s="19"/>
      <c r="P155" s="51"/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f>+X156+X157+X158+X159+X160+X161+X162+X163+X164+X165</f>
        <v>0</v>
      </c>
      <c r="Y155" s="30">
        <f>+Y156+Y157+Y158+Y159+Y160+Y161+Y162+Y163+Y164+Y165</f>
        <v>0</v>
      </c>
      <c r="Z155" s="30">
        <f>+Z156+Z157+Z158+Z159+Z160+Z161+Z162+Z163+Z164+Z165</f>
        <v>0</v>
      </c>
      <c r="AA155" s="30">
        <f>+AA156+AA157+AA158+AA159+AA160+AA161+AA162+AA163+AA164+AA165</f>
        <v>0</v>
      </c>
      <c r="AB155" s="30">
        <f>+AB156+AB157+AB158+AB159+AB160+AB161+AB162+AB163+AB164+AB165</f>
        <v>0</v>
      </c>
    </row>
    <row r="156" spans="1:28" x14ac:dyDescent="0.25">
      <c r="A156" s="15" t="s">
        <v>417</v>
      </c>
      <c r="B156" s="15">
        <v>2</v>
      </c>
      <c r="C156" s="15">
        <v>1</v>
      </c>
      <c r="D156" s="15">
        <v>4</v>
      </c>
      <c r="E156" s="15">
        <v>1</v>
      </c>
      <c r="F156" s="15">
        <v>0</v>
      </c>
      <c r="G156" s="15">
        <v>0</v>
      </c>
      <c r="H156" s="15">
        <v>0</v>
      </c>
      <c r="I156" s="39"/>
      <c r="J156" s="12"/>
      <c r="K156" s="12"/>
      <c r="L156" s="12" t="s">
        <v>416</v>
      </c>
      <c r="M156" s="12"/>
      <c r="N156" s="12"/>
      <c r="O156" s="13"/>
      <c r="P156" s="45"/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</row>
    <row r="157" spans="1:28" x14ac:dyDescent="0.25">
      <c r="A157" s="15" t="s">
        <v>415</v>
      </c>
      <c r="B157" s="15">
        <v>2</v>
      </c>
      <c r="C157" s="15">
        <v>1</v>
      </c>
      <c r="D157" s="15">
        <v>4</v>
      </c>
      <c r="E157" s="15">
        <v>2</v>
      </c>
      <c r="F157" s="15">
        <v>0</v>
      </c>
      <c r="G157" s="15">
        <v>0</v>
      </c>
      <c r="H157" s="15">
        <v>0</v>
      </c>
      <c r="I157" s="39"/>
      <c r="J157" s="12"/>
      <c r="K157" s="12"/>
      <c r="L157" s="12" t="s">
        <v>414</v>
      </c>
      <c r="M157" s="12"/>
      <c r="N157" s="13"/>
      <c r="O157" s="12"/>
      <c r="P157" s="45"/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</row>
    <row r="158" spans="1:28" x14ac:dyDescent="0.25">
      <c r="A158" s="15" t="s">
        <v>413</v>
      </c>
      <c r="B158" s="15">
        <v>2</v>
      </c>
      <c r="C158" s="15">
        <v>1</v>
      </c>
      <c r="D158" s="15">
        <v>4</v>
      </c>
      <c r="E158" s="15">
        <v>3</v>
      </c>
      <c r="F158" s="15">
        <v>0</v>
      </c>
      <c r="G158" s="15">
        <v>0</v>
      </c>
      <c r="H158" s="15">
        <v>0</v>
      </c>
      <c r="I158" s="39"/>
      <c r="J158" s="12"/>
      <c r="K158" s="12"/>
      <c r="L158" s="12" t="s">
        <v>412</v>
      </c>
      <c r="M158" s="12"/>
      <c r="N158" s="13"/>
      <c r="O158" s="12"/>
      <c r="P158" s="45"/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</row>
    <row r="159" spans="1:28" x14ac:dyDescent="0.25">
      <c r="A159" s="15" t="s">
        <v>411</v>
      </c>
      <c r="B159" s="15">
        <v>2</v>
      </c>
      <c r="C159" s="15">
        <v>1</v>
      </c>
      <c r="D159" s="15">
        <v>4</v>
      </c>
      <c r="E159" s="15">
        <v>4</v>
      </c>
      <c r="F159" s="15">
        <v>0</v>
      </c>
      <c r="G159" s="15">
        <v>0</v>
      </c>
      <c r="H159" s="15">
        <v>0</v>
      </c>
      <c r="I159" s="39"/>
      <c r="J159" s="12"/>
      <c r="K159" s="12"/>
      <c r="L159" s="12" t="s">
        <v>410</v>
      </c>
      <c r="M159" s="12"/>
      <c r="N159" s="12"/>
      <c r="O159" s="13"/>
      <c r="P159" s="45"/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</row>
    <row r="160" spans="1:28" x14ac:dyDescent="0.25">
      <c r="A160" s="15" t="s">
        <v>409</v>
      </c>
      <c r="B160" s="15">
        <v>2</v>
      </c>
      <c r="C160" s="15">
        <v>1</v>
      </c>
      <c r="D160" s="15">
        <v>4</v>
      </c>
      <c r="E160" s="15">
        <v>5</v>
      </c>
      <c r="F160" s="15">
        <v>0</v>
      </c>
      <c r="G160" s="15">
        <v>0</v>
      </c>
      <c r="H160" s="15">
        <v>0</v>
      </c>
      <c r="I160" s="39"/>
      <c r="J160" s="12"/>
      <c r="K160" s="12"/>
      <c r="L160" s="12" t="s">
        <v>408</v>
      </c>
      <c r="M160" s="12"/>
      <c r="N160" s="12"/>
      <c r="O160" s="13"/>
      <c r="P160" s="45"/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</row>
    <row r="161" spans="1:28" x14ac:dyDescent="0.25">
      <c r="A161" s="15" t="s">
        <v>407</v>
      </c>
      <c r="B161" s="15">
        <v>2</v>
      </c>
      <c r="C161" s="15">
        <v>1</v>
      </c>
      <c r="D161" s="15">
        <v>4</v>
      </c>
      <c r="E161" s="15">
        <v>6</v>
      </c>
      <c r="F161" s="15">
        <v>0</v>
      </c>
      <c r="G161" s="15">
        <v>0</v>
      </c>
      <c r="H161" s="15">
        <v>0</v>
      </c>
      <c r="I161" s="39"/>
      <c r="J161" s="12"/>
      <c r="K161" s="12"/>
      <c r="L161" s="12" t="s">
        <v>406</v>
      </c>
      <c r="M161" s="12"/>
      <c r="N161" s="12"/>
      <c r="O161" s="13"/>
      <c r="P161" s="45"/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</row>
    <row r="162" spans="1:28" x14ac:dyDescent="0.25">
      <c r="A162" s="15" t="s">
        <v>405</v>
      </c>
      <c r="B162" s="15">
        <v>2</v>
      </c>
      <c r="C162" s="15">
        <v>1</v>
      </c>
      <c r="D162" s="15">
        <v>4</v>
      </c>
      <c r="E162" s="15">
        <v>7</v>
      </c>
      <c r="F162" s="15">
        <v>0</v>
      </c>
      <c r="G162" s="15">
        <v>0</v>
      </c>
      <c r="H162" s="15">
        <v>0</v>
      </c>
      <c r="I162" s="39"/>
      <c r="J162" s="12"/>
      <c r="K162" s="12"/>
      <c r="L162" s="12" t="s">
        <v>404</v>
      </c>
      <c r="M162" s="40"/>
      <c r="N162" s="12"/>
      <c r="O162" s="13"/>
      <c r="P162" s="45"/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</row>
    <row r="163" spans="1:28" x14ac:dyDescent="0.25">
      <c r="A163" s="15" t="s">
        <v>403</v>
      </c>
      <c r="B163" s="15">
        <v>2</v>
      </c>
      <c r="C163" s="15">
        <v>1</v>
      </c>
      <c r="D163" s="15">
        <v>4</v>
      </c>
      <c r="E163" s="15">
        <v>8</v>
      </c>
      <c r="F163" s="15">
        <v>0</v>
      </c>
      <c r="G163" s="15">
        <v>0</v>
      </c>
      <c r="H163" s="15">
        <v>0</v>
      </c>
      <c r="I163" s="39"/>
      <c r="J163" s="12"/>
      <c r="K163" s="12"/>
      <c r="L163" s="12" t="s">
        <v>402</v>
      </c>
      <c r="M163" s="40"/>
      <c r="N163" s="12"/>
      <c r="O163" s="13"/>
      <c r="P163" s="45"/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</row>
    <row r="164" spans="1:28" x14ac:dyDescent="0.25">
      <c r="A164" s="15" t="s">
        <v>401</v>
      </c>
      <c r="B164" s="15">
        <v>2</v>
      </c>
      <c r="C164" s="15">
        <v>1</v>
      </c>
      <c r="D164" s="15">
        <v>4</v>
      </c>
      <c r="E164" s="15">
        <v>9</v>
      </c>
      <c r="F164" s="15">
        <v>0</v>
      </c>
      <c r="G164" s="15">
        <v>0</v>
      </c>
      <c r="H164" s="15">
        <v>0</v>
      </c>
      <c r="I164" s="39"/>
      <c r="J164" s="12"/>
      <c r="K164" s="12"/>
      <c r="L164" s="12" t="s">
        <v>400</v>
      </c>
      <c r="M164" s="40"/>
      <c r="N164" s="13"/>
      <c r="O164" s="12"/>
      <c r="P164" s="61"/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</row>
    <row r="165" spans="1:28" x14ac:dyDescent="0.25">
      <c r="A165" s="15" t="s">
        <v>399</v>
      </c>
      <c r="B165" s="15">
        <v>2</v>
      </c>
      <c r="C165" s="15">
        <v>1</v>
      </c>
      <c r="D165" s="15">
        <v>4</v>
      </c>
      <c r="E165" s="15">
        <v>10</v>
      </c>
      <c r="F165" s="15">
        <v>0</v>
      </c>
      <c r="G165" s="15">
        <v>0</v>
      </c>
      <c r="H165" s="15">
        <v>0</v>
      </c>
      <c r="I165" s="39"/>
      <c r="J165" s="12"/>
      <c r="K165" s="12"/>
      <c r="L165" s="12" t="s">
        <v>398</v>
      </c>
      <c r="M165" s="12"/>
      <c r="N165" s="12"/>
      <c r="O165" s="40"/>
      <c r="P165" s="61"/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</row>
    <row r="166" spans="1:28" x14ac:dyDescent="0.25">
      <c r="A166" s="32" t="s">
        <v>397</v>
      </c>
      <c r="B166" s="32">
        <v>2</v>
      </c>
      <c r="C166" s="32">
        <v>1</v>
      </c>
      <c r="D166" s="32">
        <v>5</v>
      </c>
      <c r="E166" s="32">
        <v>0</v>
      </c>
      <c r="F166" s="32">
        <v>0</v>
      </c>
      <c r="G166" s="32">
        <v>0</v>
      </c>
      <c r="H166" s="32">
        <v>0</v>
      </c>
      <c r="I166" s="31"/>
      <c r="J166" s="19"/>
      <c r="K166" s="19" t="s">
        <v>396</v>
      </c>
      <c r="L166" s="19"/>
      <c r="M166" s="19"/>
      <c r="N166" s="19"/>
      <c r="O166" s="19"/>
      <c r="P166" s="51"/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f>+X167+X168+X169+X170</f>
        <v>0</v>
      </c>
      <c r="Y166" s="30">
        <f>+Y167+Y168+Y169+Y170</f>
        <v>0</v>
      </c>
      <c r="Z166" s="30">
        <f>+Z167+Z168+Z169+Z170</f>
        <v>0</v>
      </c>
      <c r="AA166" s="30">
        <f>+AA167+AA168+AA169+AA170</f>
        <v>0</v>
      </c>
      <c r="AB166" s="30">
        <f>+AB167+AB168+AB169+AB170</f>
        <v>0</v>
      </c>
    </row>
    <row r="167" spans="1:28" x14ac:dyDescent="0.25">
      <c r="A167" s="15" t="s">
        <v>395</v>
      </c>
      <c r="B167" s="15">
        <v>2</v>
      </c>
      <c r="C167" s="15">
        <v>1</v>
      </c>
      <c r="D167" s="15">
        <v>5</v>
      </c>
      <c r="E167" s="15">
        <v>1</v>
      </c>
      <c r="F167" s="15">
        <v>0</v>
      </c>
      <c r="G167" s="15">
        <v>0</v>
      </c>
      <c r="H167" s="15">
        <v>0</v>
      </c>
      <c r="I167" s="39"/>
      <c r="J167" s="12"/>
      <c r="K167" s="12"/>
      <c r="L167" s="13" t="s">
        <v>394</v>
      </c>
      <c r="M167" s="12"/>
      <c r="N167" s="13"/>
      <c r="O167" s="13"/>
      <c r="P167" s="45"/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</row>
    <row r="168" spans="1:28" x14ac:dyDescent="0.25">
      <c r="A168" s="15" t="s">
        <v>393</v>
      </c>
      <c r="B168" s="15">
        <v>2</v>
      </c>
      <c r="C168" s="15">
        <v>1</v>
      </c>
      <c r="D168" s="15">
        <v>5</v>
      </c>
      <c r="E168" s="15">
        <v>2</v>
      </c>
      <c r="F168" s="15">
        <v>0</v>
      </c>
      <c r="G168" s="15">
        <v>0</v>
      </c>
      <c r="H168" s="15">
        <v>0</v>
      </c>
      <c r="I168" s="39"/>
      <c r="J168" s="12"/>
      <c r="K168" s="12"/>
      <c r="L168" s="13" t="s">
        <v>392</v>
      </c>
      <c r="M168" s="12"/>
      <c r="N168" s="13"/>
      <c r="O168" s="13"/>
      <c r="P168" s="45"/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</row>
    <row r="169" spans="1:28" x14ac:dyDescent="0.25">
      <c r="A169" s="15" t="s">
        <v>391</v>
      </c>
      <c r="B169" s="15">
        <v>2</v>
      </c>
      <c r="C169" s="15">
        <v>1</v>
      </c>
      <c r="D169" s="15">
        <v>5</v>
      </c>
      <c r="E169" s="15">
        <v>3</v>
      </c>
      <c r="F169" s="15">
        <v>0</v>
      </c>
      <c r="G169" s="15">
        <v>0</v>
      </c>
      <c r="H169" s="15">
        <v>0</v>
      </c>
      <c r="I169" s="39"/>
      <c r="J169" s="12"/>
      <c r="K169" s="12"/>
      <c r="L169" s="13" t="s">
        <v>390</v>
      </c>
      <c r="M169" s="12"/>
      <c r="N169" s="13"/>
      <c r="O169" s="13"/>
      <c r="P169" s="45"/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</row>
    <row r="170" spans="1:28" x14ac:dyDescent="0.25">
      <c r="A170" s="15" t="s">
        <v>389</v>
      </c>
      <c r="B170" s="15">
        <v>2</v>
      </c>
      <c r="C170" s="15">
        <v>1</v>
      </c>
      <c r="D170" s="15">
        <v>5</v>
      </c>
      <c r="E170" s="15">
        <v>4</v>
      </c>
      <c r="F170" s="15">
        <v>0</v>
      </c>
      <c r="G170" s="15">
        <v>0</v>
      </c>
      <c r="H170" s="15">
        <v>0</v>
      </c>
      <c r="I170" s="39"/>
      <c r="J170" s="12"/>
      <c r="K170" s="12"/>
      <c r="L170" s="12" t="s">
        <v>388</v>
      </c>
      <c r="M170" s="12"/>
      <c r="N170" s="12"/>
      <c r="O170" s="12"/>
      <c r="P170" s="45"/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</row>
    <row r="171" spans="1:28" x14ac:dyDescent="0.25">
      <c r="A171" s="15" t="s">
        <v>387</v>
      </c>
      <c r="B171" s="15">
        <v>5</v>
      </c>
      <c r="C171" s="15">
        <v>1</v>
      </c>
      <c r="D171" s="15">
        <v>2</v>
      </c>
      <c r="E171" s="15">
        <v>4</v>
      </c>
      <c r="F171" s="15">
        <v>1</v>
      </c>
      <c r="G171" s="15">
        <v>0</v>
      </c>
      <c r="H171" s="15">
        <v>0</v>
      </c>
      <c r="I171" s="39"/>
      <c r="J171" s="12"/>
      <c r="K171" s="12" t="s">
        <v>58</v>
      </c>
      <c r="L171" s="13"/>
      <c r="M171" s="13"/>
      <c r="N171" s="12"/>
      <c r="O171" s="12"/>
      <c r="P171" s="45"/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</row>
    <row r="172" spans="1:28" x14ac:dyDescent="0.25">
      <c r="A172" s="29" t="s">
        <v>386</v>
      </c>
      <c r="B172" s="29">
        <v>2</v>
      </c>
      <c r="C172" s="29">
        <v>2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31"/>
      <c r="J172" s="33" t="s">
        <v>385</v>
      </c>
      <c r="K172" s="33"/>
      <c r="L172" s="33"/>
      <c r="M172" s="33"/>
      <c r="N172" s="33"/>
      <c r="O172" s="33"/>
      <c r="P172" s="47"/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f>+X173+X174+X175+X176+X177+X178</f>
        <v>0</v>
      </c>
      <c r="Y172" s="37">
        <f>+Y173+Y174+Y175+Y176+Y177+Y178</f>
        <v>0</v>
      </c>
      <c r="Z172" s="37">
        <f>+Z173+Z174+Z175+Z176+Z177+Z178</f>
        <v>0</v>
      </c>
      <c r="AA172" s="37">
        <f>+AA173+AA174+AA175+AA176+AA177+AA178</f>
        <v>0</v>
      </c>
      <c r="AB172" s="37">
        <f>+AB173+AB174+AB175+AB176+AB177+AB178</f>
        <v>0</v>
      </c>
    </row>
    <row r="173" spans="1:28" x14ac:dyDescent="0.25">
      <c r="A173" s="15" t="s">
        <v>384</v>
      </c>
      <c r="B173" s="15">
        <v>2</v>
      </c>
      <c r="C173" s="15">
        <v>2</v>
      </c>
      <c r="D173" s="15">
        <v>3</v>
      </c>
      <c r="E173" s="15">
        <v>0</v>
      </c>
      <c r="F173" s="15">
        <v>0</v>
      </c>
      <c r="G173" s="15">
        <v>0</v>
      </c>
      <c r="H173" s="15">
        <v>0</v>
      </c>
      <c r="I173" s="39"/>
      <c r="J173" s="12"/>
      <c r="K173" s="12" t="s">
        <v>383</v>
      </c>
      <c r="L173" s="13"/>
      <c r="M173" s="12"/>
      <c r="N173" s="12"/>
      <c r="O173" s="12"/>
      <c r="P173" s="45"/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</row>
    <row r="174" spans="1:28" x14ac:dyDescent="0.25">
      <c r="A174" s="15" t="s">
        <v>382</v>
      </c>
      <c r="B174" s="15">
        <v>2</v>
      </c>
      <c r="C174" s="15">
        <v>2</v>
      </c>
      <c r="D174" s="15">
        <v>4</v>
      </c>
      <c r="E174" s="15">
        <v>0</v>
      </c>
      <c r="F174" s="15">
        <v>0</v>
      </c>
      <c r="G174" s="15">
        <v>0</v>
      </c>
      <c r="H174" s="15">
        <v>0</v>
      </c>
      <c r="I174" s="39"/>
      <c r="J174" s="12"/>
      <c r="K174" s="13" t="s">
        <v>381</v>
      </c>
      <c r="L174" s="50"/>
      <c r="M174" s="12"/>
      <c r="N174" s="13"/>
      <c r="O174" s="12"/>
      <c r="P174" s="45"/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</row>
    <row r="175" spans="1:28" x14ac:dyDescent="0.25">
      <c r="A175" s="15" t="s">
        <v>380</v>
      </c>
      <c r="B175" s="15">
        <v>2</v>
      </c>
      <c r="C175" s="15">
        <v>2</v>
      </c>
      <c r="D175" s="15">
        <v>5</v>
      </c>
      <c r="E175" s="15">
        <v>0</v>
      </c>
      <c r="F175" s="15">
        <v>0</v>
      </c>
      <c r="G175" s="15">
        <v>0</v>
      </c>
      <c r="H175" s="15">
        <v>0</v>
      </c>
      <c r="I175" s="39"/>
      <c r="J175" s="12"/>
      <c r="K175" s="13" t="s">
        <v>379</v>
      </c>
      <c r="L175" s="60"/>
      <c r="M175" s="12"/>
      <c r="N175" s="13"/>
      <c r="O175" s="12"/>
      <c r="P175" s="45"/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</row>
    <row r="176" spans="1:28" x14ac:dyDescent="0.25">
      <c r="A176" s="15" t="s">
        <v>378</v>
      </c>
      <c r="B176" s="15">
        <v>2</v>
      </c>
      <c r="C176" s="15">
        <v>2</v>
      </c>
      <c r="D176" s="15">
        <v>8</v>
      </c>
      <c r="E176" s="15">
        <v>0</v>
      </c>
      <c r="F176" s="15">
        <v>0</v>
      </c>
      <c r="G176" s="15">
        <v>0</v>
      </c>
      <c r="H176" s="15">
        <v>0</v>
      </c>
      <c r="I176" s="39"/>
      <c r="J176" s="12"/>
      <c r="K176" s="12" t="s">
        <v>377</v>
      </c>
      <c r="L176" s="59"/>
      <c r="M176" s="50"/>
      <c r="N176" s="12"/>
      <c r="O176" s="12"/>
      <c r="P176" s="45"/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</row>
    <row r="177" spans="1:28" x14ac:dyDescent="0.25">
      <c r="A177" s="15" t="s">
        <v>376</v>
      </c>
      <c r="B177" s="15">
        <v>2</v>
      </c>
      <c r="C177" s="15">
        <v>2</v>
      </c>
      <c r="D177" s="15">
        <v>7</v>
      </c>
      <c r="E177" s="15">
        <v>0</v>
      </c>
      <c r="F177" s="15">
        <v>0</v>
      </c>
      <c r="G177" s="15">
        <v>0</v>
      </c>
      <c r="H177" s="15">
        <v>0</v>
      </c>
      <c r="I177" s="46"/>
      <c r="J177" s="13"/>
      <c r="K177" s="13" t="s">
        <v>375</v>
      </c>
      <c r="L177" s="13"/>
      <c r="M177" s="13"/>
      <c r="N177" s="13"/>
      <c r="O177" s="13"/>
      <c r="P177" s="58"/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</row>
    <row r="178" spans="1:28" x14ac:dyDescent="0.25">
      <c r="A178" s="15" t="s">
        <v>374</v>
      </c>
      <c r="B178" s="15">
        <v>2</v>
      </c>
      <c r="C178" s="15">
        <v>2</v>
      </c>
      <c r="D178" s="15">
        <v>14</v>
      </c>
      <c r="E178" s="15">
        <v>0</v>
      </c>
      <c r="F178" s="15">
        <v>0</v>
      </c>
      <c r="G178" s="15">
        <v>0</v>
      </c>
      <c r="H178" s="15">
        <v>0</v>
      </c>
      <c r="I178" s="39"/>
      <c r="J178" s="12"/>
      <c r="K178" s="12" t="s">
        <v>373</v>
      </c>
      <c r="L178" s="12"/>
      <c r="M178" s="12"/>
      <c r="N178" s="12"/>
      <c r="O178" s="12"/>
      <c r="P178" s="45"/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</row>
    <row r="179" spans="1:28" x14ac:dyDescent="0.25">
      <c r="A179" s="29" t="s">
        <v>372</v>
      </c>
      <c r="B179" s="29">
        <v>2</v>
      </c>
      <c r="C179" s="29">
        <v>4</v>
      </c>
      <c r="D179" s="29">
        <v>1</v>
      </c>
      <c r="E179" s="29">
        <v>0</v>
      </c>
      <c r="F179" s="29">
        <v>0</v>
      </c>
      <c r="G179" s="29">
        <v>0</v>
      </c>
      <c r="H179" s="29">
        <v>0</v>
      </c>
      <c r="I179" s="31"/>
      <c r="J179" s="33" t="s">
        <v>371</v>
      </c>
      <c r="K179" s="33"/>
      <c r="L179" s="33"/>
      <c r="M179" s="33"/>
      <c r="N179" s="33"/>
      <c r="O179" s="43"/>
      <c r="P179" s="42"/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f>+X180+X192</f>
        <v>0</v>
      </c>
      <c r="Y179" s="37">
        <f>+Y180+Y192</f>
        <v>0</v>
      </c>
      <c r="Z179" s="37">
        <f>+Z180+Z192</f>
        <v>0</v>
      </c>
      <c r="AA179" s="37">
        <f>+AA180+AA192</f>
        <v>0</v>
      </c>
      <c r="AB179" s="37">
        <f>+AB180+AB192</f>
        <v>0</v>
      </c>
    </row>
    <row r="180" spans="1:28" x14ac:dyDescent="0.25">
      <c r="A180" s="32" t="s">
        <v>370</v>
      </c>
      <c r="B180" s="32">
        <v>2</v>
      </c>
      <c r="C180" s="32">
        <v>4</v>
      </c>
      <c r="D180" s="32">
        <v>1</v>
      </c>
      <c r="E180" s="32">
        <v>1</v>
      </c>
      <c r="F180" s="32">
        <v>0</v>
      </c>
      <c r="G180" s="32">
        <v>0</v>
      </c>
      <c r="H180" s="32">
        <v>0</v>
      </c>
      <c r="I180" s="31"/>
      <c r="J180" s="19"/>
      <c r="K180" s="19" t="s">
        <v>369</v>
      </c>
      <c r="L180" s="19"/>
      <c r="M180" s="19"/>
      <c r="N180" s="19"/>
      <c r="O180" s="20"/>
      <c r="P180" s="26"/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f>+X181+X185+X188+X191</f>
        <v>0</v>
      </c>
      <c r="Y180" s="30">
        <f>+Y181+Y185+Y188+Y191</f>
        <v>0</v>
      </c>
      <c r="Z180" s="30">
        <f>+Z181+Z185+Z188+Z191</f>
        <v>0</v>
      </c>
      <c r="AA180" s="30">
        <f>+AA181+AA185+AA188+AA191</f>
        <v>0</v>
      </c>
      <c r="AB180" s="30">
        <f>+AB181+AB185+AB188+AB191</f>
        <v>0</v>
      </c>
    </row>
    <row r="181" spans="1:28" x14ac:dyDescent="0.25">
      <c r="A181" s="32" t="s">
        <v>368</v>
      </c>
      <c r="B181" s="32">
        <v>2</v>
      </c>
      <c r="C181" s="32">
        <v>4</v>
      </c>
      <c r="D181" s="32">
        <v>1</v>
      </c>
      <c r="E181" s="32">
        <v>1</v>
      </c>
      <c r="F181" s="32">
        <v>1</v>
      </c>
      <c r="G181" s="32">
        <v>0</v>
      </c>
      <c r="H181" s="32">
        <v>0</v>
      </c>
      <c r="I181" s="31"/>
      <c r="J181" s="19"/>
      <c r="K181" s="19"/>
      <c r="L181" s="19" t="s">
        <v>367</v>
      </c>
      <c r="M181" s="19"/>
      <c r="N181" s="19"/>
      <c r="O181" s="20"/>
      <c r="P181" s="26"/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f>+X182+X183+X184</f>
        <v>0</v>
      </c>
      <c r="Y181" s="30">
        <f>+Y182+Y183+Y184</f>
        <v>0</v>
      </c>
      <c r="Z181" s="30">
        <f>+Z182+Z183+Z184</f>
        <v>0</v>
      </c>
      <c r="AA181" s="30">
        <f>+AA182+AA183+AA184</f>
        <v>0</v>
      </c>
      <c r="AB181" s="30">
        <f>+AB182+AB183+AB184</f>
        <v>0</v>
      </c>
    </row>
    <row r="182" spans="1:28" x14ac:dyDescent="0.25">
      <c r="A182" s="15" t="s">
        <v>366</v>
      </c>
      <c r="B182" s="15">
        <v>2</v>
      </c>
      <c r="C182" s="15">
        <v>4</v>
      </c>
      <c r="D182" s="15">
        <v>1</v>
      </c>
      <c r="E182" s="15">
        <v>1</v>
      </c>
      <c r="F182" s="15">
        <v>1</v>
      </c>
      <c r="G182" s="15">
        <v>1</v>
      </c>
      <c r="H182" s="15">
        <v>0</v>
      </c>
      <c r="I182" s="39"/>
      <c r="J182" s="12"/>
      <c r="K182" s="12"/>
      <c r="L182" s="12"/>
      <c r="M182" s="12" t="s">
        <v>365</v>
      </c>
      <c r="N182" s="12"/>
      <c r="O182" s="13"/>
      <c r="P182" s="11"/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</row>
    <row r="183" spans="1:28" x14ac:dyDescent="0.25">
      <c r="A183" s="15" t="s">
        <v>364</v>
      </c>
      <c r="B183" s="15">
        <v>2</v>
      </c>
      <c r="C183" s="15">
        <v>4</v>
      </c>
      <c r="D183" s="15">
        <v>1</v>
      </c>
      <c r="E183" s="15">
        <v>1</v>
      </c>
      <c r="F183" s="15">
        <v>1</v>
      </c>
      <c r="G183" s="15">
        <v>4</v>
      </c>
      <c r="H183" s="15">
        <v>0</v>
      </c>
      <c r="I183" s="39"/>
      <c r="J183" s="12"/>
      <c r="K183" s="12"/>
      <c r="L183" s="12"/>
      <c r="M183" s="12" t="s">
        <v>363</v>
      </c>
      <c r="N183" s="12"/>
      <c r="O183" s="13"/>
      <c r="P183" s="11"/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</row>
    <row r="184" spans="1:28" x14ac:dyDescent="0.25">
      <c r="A184" s="15" t="s">
        <v>362</v>
      </c>
      <c r="B184" s="15">
        <v>2</v>
      </c>
      <c r="C184" s="15">
        <v>4</v>
      </c>
      <c r="D184" s="15">
        <v>1</v>
      </c>
      <c r="E184" s="15">
        <v>1</v>
      </c>
      <c r="F184" s="15">
        <v>1</v>
      </c>
      <c r="G184" s="15">
        <v>7</v>
      </c>
      <c r="H184" s="15">
        <v>0</v>
      </c>
      <c r="I184" s="39"/>
      <c r="J184" s="12"/>
      <c r="K184" s="12"/>
      <c r="L184" s="40"/>
      <c r="M184" s="12" t="s">
        <v>361</v>
      </c>
      <c r="N184" s="12"/>
      <c r="O184" s="13"/>
      <c r="P184" s="11"/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</row>
    <row r="185" spans="1:28" x14ac:dyDescent="0.25">
      <c r="A185" s="32" t="s">
        <v>360</v>
      </c>
      <c r="B185" s="32">
        <v>2</v>
      </c>
      <c r="C185" s="32">
        <v>4</v>
      </c>
      <c r="D185" s="32">
        <v>1</v>
      </c>
      <c r="E185" s="32">
        <v>1</v>
      </c>
      <c r="F185" s="32">
        <v>2</v>
      </c>
      <c r="G185" s="32">
        <v>0</v>
      </c>
      <c r="H185" s="32">
        <v>0</v>
      </c>
      <c r="I185" s="31"/>
      <c r="J185" s="19"/>
      <c r="K185" s="20"/>
      <c r="L185" s="19" t="s">
        <v>359</v>
      </c>
      <c r="M185" s="19"/>
      <c r="N185" s="19"/>
      <c r="O185" s="19"/>
      <c r="P185" s="57"/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f>+X186+X187</f>
        <v>0</v>
      </c>
      <c r="Y185" s="30">
        <f>+Y186+Y187</f>
        <v>0</v>
      </c>
      <c r="Z185" s="30">
        <f>+Z186+Z187</f>
        <v>0</v>
      </c>
      <c r="AA185" s="30">
        <f>+AA186+AA187</f>
        <v>0</v>
      </c>
      <c r="AB185" s="30">
        <f>+AB186+AB187</f>
        <v>0</v>
      </c>
    </row>
    <row r="186" spans="1:28" x14ac:dyDescent="0.25">
      <c r="A186" s="15" t="s">
        <v>358</v>
      </c>
      <c r="B186" s="15">
        <v>2</v>
      </c>
      <c r="C186" s="15">
        <v>4</v>
      </c>
      <c r="D186" s="15">
        <v>1</v>
      </c>
      <c r="E186" s="15">
        <v>1</v>
      </c>
      <c r="F186" s="15">
        <v>2</v>
      </c>
      <c r="G186" s="15">
        <v>1</v>
      </c>
      <c r="H186" s="15">
        <v>0</v>
      </c>
      <c r="I186" s="39"/>
      <c r="J186" s="12"/>
      <c r="K186" s="13"/>
      <c r="L186" s="12"/>
      <c r="M186" s="12" t="s">
        <v>357</v>
      </c>
      <c r="N186" s="12"/>
      <c r="O186" s="12"/>
      <c r="P186" s="56"/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</row>
    <row r="187" spans="1:28" x14ac:dyDescent="0.25">
      <c r="A187" s="15" t="s">
        <v>356</v>
      </c>
      <c r="B187" s="15">
        <v>2</v>
      </c>
      <c r="C187" s="15">
        <v>4</v>
      </c>
      <c r="D187" s="15">
        <v>1</v>
      </c>
      <c r="E187" s="15">
        <v>1</v>
      </c>
      <c r="F187" s="15">
        <v>2</v>
      </c>
      <c r="G187" s="15">
        <v>2</v>
      </c>
      <c r="H187" s="15">
        <v>0</v>
      </c>
      <c r="I187" s="39"/>
      <c r="J187" s="12"/>
      <c r="K187" s="13"/>
      <c r="L187" s="12"/>
      <c r="M187" s="12" t="s">
        <v>355</v>
      </c>
      <c r="N187" s="50"/>
      <c r="O187" s="12"/>
      <c r="P187" s="56"/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</row>
    <row r="188" spans="1:28" x14ac:dyDescent="0.25">
      <c r="A188" s="32" t="s">
        <v>354</v>
      </c>
      <c r="B188" s="32">
        <v>2</v>
      </c>
      <c r="C188" s="32">
        <v>4</v>
      </c>
      <c r="D188" s="32">
        <v>1</v>
      </c>
      <c r="E188" s="32">
        <v>1</v>
      </c>
      <c r="F188" s="32">
        <v>3</v>
      </c>
      <c r="G188" s="32">
        <v>0</v>
      </c>
      <c r="H188" s="32">
        <v>0</v>
      </c>
      <c r="I188" s="31"/>
      <c r="J188" s="19"/>
      <c r="K188" s="20"/>
      <c r="L188" s="19" t="s">
        <v>353</v>
      </c>
      <c r="M188" s="19"/>
      <c r="N188" s="19"/>
      <c r="O188" s="19"/>
      <c r="P188" s="57"/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f>+X189+X190</f>
        <v>0</v>
      </c>
      <c r="Y188" s="30">
        <f>+Y189+Y190</f>
        <v>0</v>
      </c>
      <c r="Z188" s="30">
        <f>+Z189+Z190</f>
        <v>0</v>
      </c>
      <c r="AA188" s="30">
        <f>+AA189+AA190</f>
        <v>0</v>
      </c>
      <c r="AB188" s="30">
        <f>+AB189+AB190</f>
        <v>0</v>
      </c>
    </row>
    <row r="189" spans="1:28" x14ac:dyDescent="0.25">
      <c r="A189" s="15" t="s">
        <v>352</v>
      </c>
      <c r="B189" s="15">
        <v>2</v>
      </c>
      <c r="C189" s="15">
        <v>4</v>
      </c>
      <c r="D189" s="15">
        <v>1</v>
      </c>
      <c r="E189" s="15">
        <v>1</v>
      </c>
      <c r="F189" s="15">
        <v>3</v>
      </c>
      <c r="G189" s="15">
        <v>1</v>
      </c>
      <c r="H189" s="15">
        <v>0</v>
      </c>
      <c r="I189" s="39"/>
      <c r="J189" s="12"/>
      <c r="K189" s="13"/>
      <c r="L189" s="12"/>
      <c r="M189" s="12" t="s">
        <v>351</v>
      </c>
      <c r="N189" s="50"/>
      <c r="O189" s="12"/>
      <c r="P189" s="56"/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</row>
    <row r="190" spans="1:28" x14ac:dyDescent="0.25">
      <c r="A190" s="15" t="s">
        <v>350</v>
      </c>
      <c r="B190" s="15">
        <v>2</v>
      </c>
      <c r="C190" s="15">
        <v>4</v>
      </c>
      <c r="D190" s="15">
        <v>1</v>
      </c>
      <c r="E190" s="15">
        <v>1</v>
      </c>
      <c r="F190" s="15">
        <v>3</v>
      </c>
      <c r="G190" s="15">
        <v>2</v>
      </c>
      <c r="H190" s="15">
        <v>0</v>
      </c>
      <c r="I190" s="39"/>
      <c r="J190" s="12"/>
      <c r="K190" s="13"/>
      <c r="L190" s="12"/>
      <c r="M190" s="12" t="s">
        <v>349</v>
      </c>
      <c r="N190" s="12"/>
      <c r="O190" s="12"/>
      <c r="P190" s="56"/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</row>
    <row r="191" spans="1:28" x14ac:dyDescent="0.25">
      <c r="A191" s="15" t="s">
        <v>348</v>
      </c>
      <c r="B191" s="15">
        <v>2</v>
      </c>
      <c r="C191" s="15">
        <v>4</v>
      </c>
      <c r="D191" s="15">
        <v>1</v>
      </c>
      <c r="E191" s="15">
        <v>1</v>
      </c>
      <c r="F191" s="15">
        <v>4</v>
      </c>
      <c r="G191" s="15">
        <v>0</v>
      </c>
      <c r="H191" s="15">
        <v>0</v>
      </c>
      <c r="I191" s="39"/>
      <c r="J191" s="12"/>
      <c r="K191" s="13"/>
      <c r="L191" s="12" t="s">
        <v>347</v>
      </c>
      <c r="M191" s="13"/>
      <c r="N191" s="12"/>
      <c r="O191" s="13"/>
      <c r="P191" s="11"/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</row>
    <row r="192" spans="1:28" x14ac:dyDescent="0.25">
      <c r="A192" s="15" t="s">
        <v>346</v>
      </c>
      <c r="B192" s="15">
        <v>2</v>
      </c>
      <c r="C192" s="15">
        <v>4</v>
      </c>
      <c r="D192" s="15">
        <v>1</v>
      </c>
      <c r="E192" s="15">
        <v>1</v>
      </c>
      <c r="F192" s="15">
        <v>50</v>
      </c>
      <c r="G192" s="15">
        <v>0</v>
      </c>
      <c r="H192" s="15">
        <v>0</v>
      </c>
      <c r="I192" s="39"/>
      <c r="J192" s="12"/>
      <c r="K192" s="12" t="s">
        <v>345</v>
      </c>
      <c r="L192" s="40"/>
      <c r="M192" s="13"/>
      <c r="N192" s="12"/>
      <c r="O192" s="13"/>
      <c r="P192" s="11"/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</row>
    <row r="193" spans="1:28" x14ac:dyDescent="0.25">
      <c r="A193" s="29" t="s">
        <v>344</v>
      </c>
      <c r="B193" s="29">
        <v>2</v>
      </c>
      <c r="C193" s="29">
        <v>3</v>
      </c>
      <c r="D193" s="29">
        <v>3</v>
      </c>
      <c r="E193" s="29">
        <v>0</v>
      </c>
      <c r="F193" s="29">
        <v>0</v>
      </c>
      <c r="G193" s="29">
        <v>0</v>
      </c>
      <c r="H193" s="29">
        <v>0</v>
      </c>
      <c r="I193" s="31"/>
      <c r="J193" s="36" t="s">
        <v>343</v>
      </c>
      <c r="K193" s="20"/>
      <c r="L193" s="35"/>
      <c r="M193" s="35"/>
      <c r="N193" s="35"/>
      <c r="O193" s="35"/>
      <c r="P193" s="26"/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f>X194+X205</f>
        <v>0</v>
      </c>
      <c r="Y193" s="37">
        <f>Y194+Y205</f>
        <v>0</v>
      </c>
      <c r="Z193" s="37">
        <f>Z194+Z205</f>
        <v>0</v>
      </c>
      <c r="AA193" s="37">
        <f>AA194+AA205</f>
        <v>0</v>
      </c>
      <c r="AB193" s="37">
        <f>AB194+AB205</f>
        <v>0</v>
      </c>
    </row>
    <row r="194" spans="1:28" x14ac:dyDescent="0.25">
      <c r="A194" s="32" t="s">
        <v>342</v>
      </c>
      <c r="B194" s="32">
        <v>2</v>
      </c>
      <c r="C194" s="32">
        <v>3</v>
      </c>
      <c r="D194" s="32">
        <v>3</v>
      </c>
      <c r="E194" s="32">
        <v>1</v>
      </c>
      <c r="F194" s="32">
        <v>0</v>
      </c>
      <c r="G194" s="32">
        <v>0</v>
      </c>
      <c r="H194" s="32">
        <v>0</v>
      </c>
      <c r="I194" s="31"/>
      <c r="J194" s="19"/>
      <c r="K194" s="19" t="s">
        <v>341</v>
      </c>
      <c r="L194" s="20"/>
      <c r="M194" s="19"/>
      <c r="N194" s="19"/>
      <c r="O194" s="19"/>
      <c r="P194" s="26"/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f>+X195+X196+X197+X198+X199+X200+X201</f>
        <v>0</v>
      </c>
      <c r="Y194" s="30">
        <f>+Y195+Y196+Y197+Y198+Y199+Y200+Y201</f>
        <v>0</v>
      </c>
      <c r="Z194" s="30">
        <f>+Z195+Z196+Z197+Z198+Z199+Z200+Z201</f>
        <v>0</v>
      </c>
      <c r="AA194" s="30">
        <f>+AA195+AA196+AA197+AA198+AA199+AA200+AA201</f>
        <v>0</v>
      </c>
      <c r="AB194" s="30">
        <f>+AB195+AB196+AB197+AB198+AB199+AB200+AB201</f>
        <v>0</v>
      </c>
    </row>
    <row r="195" spans="1:28" x14ac:dyDescent="0.25">
      <c r="A195" s="15" t="s">
        <v>340</v>
      </c>
      <c r="B195" s="15">
        <v>2</v>
      </c>
      <c r="C195" s="15">
        <v>3</v>
      </c>
      <c r="D195" s="15">
        <v>3</v>
      </c>
      <c r="E195" s="15">
        <v>1</v>
      </c>
      <c r="F195" s="15">
        <v>1</v>
      </c>
      <c r="G195" s="15">
        <v>0</v>
      </c>
      <c r="H195" s="15">
        <v>0</v>
      </c>
      <c r="I195" s="39"/>
      <c r="J195" s="12"/>
      <c r="K195" s="12"/>
      <c r="L195" s="12" t="s">
        <v>325</v>
      </c>
      <c r="M195" s="13"/>
      <c r="N195" s="12"/>
      <c r="O195" s="12"/>
      <c r="P195" s="11"/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</row>
    <row r="196" spans="1:28" x14ac:dyDescent="0.25">
      <c r="A196" s="15" t="s">
        <v>339</v>
      </c>
      <c r="B196" s="15">
        <v>2</v>
      </c>
      <c r="C196" s="15">
        <v>3</v>
      </c>
      <c r="D196" s="15">
        <v>3</v>
      </c>
      <c r="E196" s="15">
        <v>1</v>
      </c>
      <c r="F196" s="15">
        <v>2</v>
      </c>
      <c r="G196" s="15">
        <v>0</v>
      </c>
      <c r="H196" s="15">
        <v>0</v>
      </c>
      <c r="I196" s="39"/>
      <c r="J196" s="12"/>
      <c r="K196" s="50"/>
      <c r="L196" s="12" t="s">
        <v>310</v>
      </c>
      <c r="M196" s="13"/>
      <c r="N196" s="12"/>
      <c r="O196" s="12"/>
      <c r="P196" s="11"/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</row>
    <row r="197" spans="1:28" x14ac:dyDescent="0.25">
      <c r="A197" s="15" t="s">
        <v>338</v>
      </c>
      <c r="B197" s="15">
        <v>2</v>
      </c>
      <c r="C197" s="15">
        <v>3</v>
      </c>
      <c r="D197" s="15">
        <v>3</v>
      </c>
      <c r="E197" s="15">
        <v>1</v>
      </c>
      <c r="F197" s="15">
        <v>3</v>
      </c>
      <c r="G197" s="15">
        <v>0</v>
      </c>
      <c r="H197" s="15">
        <v>0</v>
      </c>
      <c r="I197" s="39"/>
      <c r="J197" s="12"/>
      <c r="K197" s="50"/>
      <c r="L197" s="12" t="s">
        <v>321</v>
      </c>
      <c r="M197" s="13"/>
      <c r="N197" s="12"/>
      <c r="O197" s="12"/>
      <c r="P197" s="11"/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</row>
    <row r="198" spans="1:28" x14ac:dyDescent="0.25">
      <c r="A198" s="15" t="s">
        <v>337</v>
      </c>
      <c r="B198" s="15">
        <v>2</v>
      </c>
      <c r="C198" s="15">
        <v>3</v>
      </c>
      <c r="D198" s="15">
        <v>3</v>
      </c>
      <c r="E198" s="15">
        <v>1</v>
      </c>
      <c r="F198" s="15">
        <v>4</v>
      </c>
      <c r="G198" s="15">
        <v>0</v>
      </c>
      <c r="H198" s="15">
        <v>0</v>
      </c>
      <c r="I198" s="39"/>
      <c r="J198" s="12"/>
      <c r="K198" s="50"/>
      <c r="L198" s="12" t="s">
        <v>336</v>
      </c>
      <c r="M198" s="13"/>
      <c r="N198" s="12"/>
      <c r="O198" s="12"/>
      <c r="P198" s="11"/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</row>
    <row r="199" spans="1:28" x14ac:dyDescent="0.25">
      <c r="A199" s="15" t="s">
        <v>335</v>
      </c>
      <c r="B199" s="15">
        <v>2</v>
      </c>
      <c r="C199" s="15">
        <v>3</v>
      </c>
      <c r="D199" s="15">
        <v>3</v>
      </c>
      <c r="E199" s="15">
        <v>1</v>
      </c>
      <c r="F199" s="15">
        <v>5</v>
      </c>
      <c r="G199" s="15">
        <v>0</v>
      </c>
      <c r="H199" s="15">
        <v>0</v>
      </c>
      <c r="I199" s="39"/>
      <c r="J199" s="12"/>
      <c r="K199" s="50"/>
      <c r="L199" s="12" t="s">
        <v>319</v>
      </c>
      <c r="M199" s="13"/>
      <c r="N199" s="13"/>
      <c r="O199" s="12"/>
      <c r="P199" s="11"/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</row>
    <row r="200" spans="1:28" x14ac:dyDescent="0.25">
      <c r="A200" s="15" t="s">
        <v>334</v>
      </c>
      <c r="B200" s="15">
        <v>2</v>
      </c>
      <c r="C200" s="15">
        <v>3</v>
      </c>
      <c r="D200" s="15">
        <v>3</v>
      </c>
      <c r="E200" s="15">
        <v>1</v>
      </c>
      <c r="F200" s="15">
        <v>6</v>
      </c>
      <c r="G200" s="15">
        <v>0</v>
      </c>
      <c r="H200" s="15">
        <v>0</v>
      </c>
      <c r="I200" s="39"/>
      <c r="J200" s="12"/>
      <c r="K200" s="50"/>
      <c r="L200" s="12" t="s">
        <v>317</v>
      </c>
      <c r="M200" s="13"/>
      <c r="N200" s="12"/>
      <c r="O200" s="12"/>
      <c r="P200" s="11"/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</row>
    <row r="201" spans="1:28" x14ac:dyDescent="0.25">
      <c r="A201" s="32" t="s">
        <v>333</v>
      </c>
      <c r="B201" s="32">
        <v>2</v>
      </c>
      <c r="C201" s="32">
        <v>3</v>
      </c>
      <c r="D201" s="32">
        <v>3</v>
      </c>
      <c r="E201" s="32">
        <v>1</v>
      </c>
      <c r="F201" s="32">
        <v>8</v>
      </c>
      <c r="G201" s="32">
        <v>0</v>
      </c>
      <c r="H201" s="32">
        <v>0</v>
      </c>
      <c r="I201" s="31"/>
      <c r="J201" s="19"/>
      <c r="K201" s="35"/>
      <c r="L201" s="19" t="s">
        <v>329</v>
      </c>
      <c r="M201" s="20"/>
      <c r="N201" s="19"/>
      <c r="O201" s="19"/>
      <c r="P201" s="26"/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f>+X202+X203+X204</f>
        <v>0</v>
      </c>
      <c r="Y201" s="30">
        <f>+Y202+Y203+Y204</f>
        <v>0</v>
      </c>
      <c r="Z201" s="30">
        <f>+Z202+Z203+Z204</f>
        <v>0</v>
      </c>
      <c r="AA201" s="30">
        <f>+AA202+AA203+AA204</f>
        <v>0</v>
      </c>
      <c r="AB201" s="30">
        <f>+AB202+AB203+AB204</f>
        <v>0</v>
      </c>
    </row>
    <row r="202" spans="1:28" x14ac:dyDescent="0.25">
      <c r="A202" s="15" t="s">
        <v>332</v>
      </c>
      <c r="B202" s="15">
        <v>2</v>
      </c>
      <c r="C202" s="15">
        <v>3</v>
      </c>
      <c r="D202" s="15">
        <v>3</v>
      </c>
      <c r="E202" s="15">
        <v>1</v>
      </c>
      <c r="F202" s="15">
        <v>8</v>
      </c>
      <c r="G202" s="15">
        <v>1</v>
      </c>
      <c r="H202" s="15">
        <v>0</v>
      </c>
      <c r="I202" s="39"/>
      <c r="J202" s="12"/>
      <c r="K202" s="50"/>
      <c r="L202" s="12"/>
      <c r="M202" s="12" t="s">
        <v>314</v>
      </c>
      <c r="N202" s="12"/>
      <c r="O202" s="12"/>
      <c r="P202" s="11"/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</row>
    <row r="203" spans="1:28" x14ac:dyDescent="0.25">
      <c r="A203" s="15" t="s">
        <v>331</v>
      </c>
      <c r="B203" s="15">
        <v>2</v>
      </c>
      <c r="C203" s="15">
        <v>3</v>
      </c>
      <c r="D203" s="15">
        <v>3</v>
      </c>
      <c r="E203" s="15">
        <v>1</v>
      </c>
      <c r="F203" s="15">
        <v>8</v>
      </c>
      <c r="G203" s="15">
        <v>2</v>
      </c>
      <c r="H203" s="15">
        <v>0</v>
      </c>
      <c r="I203" s="39"/>
      <c r="J203" s="12"/>
      <c r="K203" s="50"/>
      <c r="L203" s="12"/>
      <c r="M203" s="12" t="s">
        <v>312</v>
      </c>
      <c r="N203" s="12"/>
      <c r="O203" s="12"/>
      <c r="P203" s="11"/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</row>
    <row r="204" spans="1:28" x14ac:dyDescent="0.25">
      <c r="A204" s="15" t="s">
        <v>330</v>
      </c>
      <c r="B204" s="15">
        <v>2</v>
      </c>
      <c r="C204" s="15">
        <v>3</v>
      </c>
      <c r="D204" s="15">
        <v>3</v>
      </c>
      <c r="E204" s="15">
        <v>1</v>
      </c>
      <c r="F204" s="15">
        <v>8</v>
      </c>
      <c r="G204" s="15">
        <v>50</v>
      </c>
      <c r="H204" s="15">
        <v>0</v>
      </c>
      <c r="I204" s="39"/>
      <c r="J204" s="12"/>
      <c r="K204" s="50"/>
      <c r="L204" s="12"/>
      <c r="M204" s="12" t="s">
        <v>329</v>
      </c>
      <c r="N204" s="12"/>
      <c r="O204" s="12"/>
      <c r="P204" s="11"/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</row>
    <row r="205" spans="1:28" x14ac:dyDescent="0.25">
      <c r="A205" s="32" t="s">
        <v>328</v>
      </c>
      <c r="B205" s="32">
        <v>2</v>
      </c>
      <c r="C205" s="32">
        <v>3</v>
      </c>
      <c r="D205" s="32">
        <v>3</v>
      </c>
      <c r="E205" s="32">
        <v>2</v>
      </c>
      <c r="F205" s="32">
        <v>0</v>
      </c>
      <c r="G205" s="32">
        <v>0</v>
      </c>
      <c r="H205" s="32">
        <v>0</v>
      </c>
      <c r="I205" s="31"/>
      <c r="J205" s="19"/>
      <c r="K205" s="19" t="s">
        <v>327</v>
      </c>
      <c r="L205" s="20"/>
      <c r="M205" s="19"/>
      <c r="N205" s="19"/>
      <c r="O205" s="19"/>
      <c r="P205" s="26"/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f>+X206+X207+X208+X209+X210+X211</f>
        <v>0</v>
      </c>
      <c r="Y205" s="30">
        <f>+Y206+Y207+Y208+Y209+Y210+Y211</f>
        <v>0</v>
      </c>
      <c r="Z205" s="30">
        <f>+Z206+Z207+Z208+Z209+Z210+Z211</f>
        <v>0</v>
      </c>
      <c r="AA205" s="30">
        <f>+AA206+AA207+AA208+AA209+AA210+AA211</f>
        <v>0</v>
      </c>
      <c r="AB205" s="30">
        <f>+AB206+AB207+AB208+AB209+AB210+AB211</f>
        <v>0</v>
      </c>
    </row>
    <row r="206" spans="1:28" x14ac:dyDescent="0.25">
      <c r="A206" s="15" t="s">
        <v>326</v>
      </c>
      <c r="B206" s="15">
        <v>2</v>
      </c>
      <c r="C206" s="15">
        <v>3</v>
      </c>
      <c r="D206" s="15">
        <v>3</v>
      </c>
      <c r="E206" s="15">
        <v>2</v>
      </c>
      <c r="F206" s="15">
        <v>1</v>
      </c>
      <c r="G206" s="15">
        <v>0</v>
      </c>
      <c r="H206" s="15">
        <v>0</v>
      </c>
      <c r="I206" s="39"/>
      <c r="J206" s="12"/>
      <c r="K206" s="12"/>
      <c r="L206" s="12" t="s">
        <v>325</v>
      </c>
      <c r="M206" s="13"/>
      <c r="N206" s="12"/>
      <c r="O206" s="12"/>
      <c r="P206" s="11"/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</row>
    <row r="207" spans="1:28" x14ac:dyDescent="0.25">
      <c r="A207" s="15" t="s">
        <v>324</v>
      </c>
      <c r="B207" s="15">
        <v>2</v>
      </c>
      <c r="C207" s="15">
        <v>3</v>
      </c>
      <c r="D207" s="15">
        <v>3</v>
      </c>
      <c r="E207" s="15">
        <v>2</v>
      </c>
      <c r="F207" s="15">
        <v>2</v>
      </c>
      <c r="G207" s="15">
        <v>0</v>
      </c>
      <c r="H207" s="15">
        <v>0</v>
      </c>
      <c r="I207" s="39"/>
      <c r="J207" s="12"/>
      <c r="K207" s="12"/>
      <c r="L207" s="55" t="s">
        <v>323</v>
      </c>
      <c r="M207" s="13"/>
      <c r="N207" s="12"/>
      <c r="O207" s="50"/>
      <c r="P207" s="11"/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</row>
    <row r="208" spans="1:28" x14ac:dyDescent="0.25">
      <c r="A208" s="15" t="s">
        <v>322</v>
      </c>
      <c r="B208" s="15">
        <v>2</v>
      </c>
      <c r="C208" s="15">
        <v>3</v>
      </c>
      <c r="D208" s="15">
        <v>3</v>
      </c>
      <c r="E208" s="15">
        <v>2</v>
      </c>
      <c r="F208" s="15">
        <v>3</v>
      </c>
      <c r="G208" s="15">
        <v>0</v>
      </c>
      <c r="H208" s="15">
        <v>0</v>
      </c>
      <c r="I208" s="39"/>
      <c r="J208" s="12"/>
      <c r="K208" s="12"/>
      <c r="L208" s="12" t="s">
        <v>321</v>
      </c>
      <c r="M208" s="13"/>
      <c r="N208" s="12"/>
      <c r="O208" s="12"/>
      <c r="P208" s="11"/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</row>
    <row r="209" spans="1:28" x14ac:dyDescent="0.25">
      <c r="A209" s="15" t="s">
        <v>320</v>
      </c>
      <c r="B209" s="15">
        <v>2</v>
      </c>
      <c r="C209" s="15">
        <v>3</v>
      </c>
      <c r="D209" s="15">
        <v>3</v>
      </c>
      <c r="E209" s="15">
        <v>2</v>
      </c>
      <c r="F209" s="15">
        <v>4</v>
      </c>
      <c r="G209" s="15">
        <v>0</v>
      </c>
      <c r="H209" s="15">
        <v>0</v>
      </c>
      <c r="I209" s="39"/>
      <c r="J209" s="12"/>
      <c r="K209" s="12"/>
      <c r="L209" s="12" t="s">
        <v>319</v>
      </c>
      <c r="M209" s="13"/>
      <c r="N209" s="12"/>
      <c r="O209" s="50"/>
      <c r="P209" s="11"/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</row>
    <row r="210" spans="1:28" x14ac:dyDescent="0.25">
      <c r="A210" s="15" t="s">
        <v>318</v>
      </c>
      <c r="B210" s="15">
        <v>2</v>
      </c>
      <c r="C210" s="15">
        <v>3</v>
      </c>
      <c r="D210" s="15">
        <v>3</v>
      </c>
      <c r="E210" s="15">
        <v>2</v>
      </c>
      <c r="F210" s="15">
        <v>5</v>
      </c>
      <c r="G210" s="15">
        <v>0</v>
      </c>
      <c r="H210" s="15">
        <v>0</v>
      </c>
      <c r="I210" s="39"/>
      <c r="J210" s="12"/>
      <c r="K210" s="50"/>
      <c r="L210" s="12" t="s">
        <v>317</v>
      </c>
      <c r="M210" s="13"/>
      <c r="N210" s="12"/>
      <c r="O210" s="50"/>
      <c r="P210" s="11"/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</row>
    <row r="211" spans="1:28" x14ac:dyDescent="0.25">
      <c r="A211" s="32" t="s">
        <v>316</v>
      </c>
      <c r="B211" s="32">
        <v>2</v>
      </c>
      <c r="C211" s="32">
        <v>3</v>
      </c>
      <c r="D211" s="32">
        <v>3</v>
      </c>
      <c r="E211" s="32">
        <v>2</v>
      </c>
      <c r="F211" s="32">
        <v>7</v>
      </c>
      <c r="G211" s="32">
        <v>0</v>
      </c>
      <c r="H211" s="32">
        <v>0</v>
      </c>
      <c r="I211" s="31"/>
      <c r="J211" s="19"/>
      <c r="K211" s="35"/>
      <c r="L211" s="19" t="s">
        <v>308</v>
      </c>
      <c r="M211" s="20"/>
      <c r="N211" s="19"/>
      <c r="O211" s="35"/>
      <c r="P211" s="26"/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f>+X212+X213+X214+X215</f>
        <v>0</v>
      </c>
      <c r="Y211" s="54">
        <f>+Y212+Y213+Y214+Y215</f>
        <v>0</v>
      </c>
      <c r="Z211" s="54">
        <f>+Z212+Z213+Z214+Z215</f>
        <v>0</v>
      </c>
      <c r="AA211" s="54">
        <f>+AA212+AA213+AA214+AA215</f>
        <v>0</v>
      </c>
      <c r="AB211" s="54">
        <f>+AB212+AB213+AB214+AB215</f>
        <v>0</v>
      </c>
    </row>
    <row r="212" spans="1:28" x14ac:dyDescent="0.25">
      <c r="A212" s="15" t="s">
        <v>315</v>
      </c>
      <c r="B212" s="15">
        <v>2</v>
      </c>
      <c r="C212" s="15">
        <v>3</v>
      </c>
      <c r="D212" s="15">
        <v>3</v>
      </c>
      <c r="E212" s="15">
        <v>2</v>
      </c>
      <c r="F212" s="15">
        <v>7</v>
      </c>
      <c r="G212" s="15">
        <v>1</v>
      </c>
      <c r="H212" s="15">
        <v>0</v>
      </c>
      <c r="I212" s="39"/>
      <c r="J212" s="12"/>
      <c r="K212" s="50"/>
      <c r="L212" s="12"/>
      <c r="M212" s="12" t="s">
        <v>314</v>
      </c>
      <c r="N212" s="12"/>
      <c r="O212" s="50"/>
      <c r="P212" s="11"/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</row>
    <row r="213" spans="1:28" x14ac:dyDescent="0.25">
      <c r="A213" s="15" t="s">
        <v>313</v>
      </c>
      <c r="B213" s="15">
        <v>2</v>
      </c>
      <c r="C213" s="15">
        <v>3</v>
      </c>
      <c r="D213" s="15">
        <v>3</v>
      </c>
      <c r="E213" s="15">
        <v>2</v>
      </c>
      <c r="F213" s="15">
        <v>7</v>
      </c>
      <c r="G213" s="15">
        <v>2</v>
      </c>
      <c r="H213" s="15">
        <v>0</v>
      </c>
      <c r="I213" s="39"/>
      <c r="J213" s="12"/>
      <c r="K213" s="50"/>
      <c r="L213" s="12"/>
      <c r="M213" s="12" t="s">
        <v>312</v>
      </c>
      <c r="N213" s="12"/>
      <c r="O213" s="50"/>
      <c r="P213" s="11"/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</row>
    <row r="214" spans="1:28" x14ac:dyDescent="0.25">
      <c r="A214" s="53" t="s">
        <v>311</v>
      </c>
      <c r="B214" s="53">
        <v>2</v>
      </c>
      <c r="C214" s="53">
        <v>3</v>
      </c>
      <c r="D214" s="53">
        <v>3</v>
      </c>
      <c r="E214" s="53">
        <v>2</v>
      </c>
      <c r="F214" s="53">
        <v>7</v>
      </c>
      <c r="G214" s="53">
        <v>3</v>
      </c>
      <c r="H214" s="53">
        <v>0</v>
      </c>
      <c r="I214" s="39"/>
      <c r="J214" s="12"/>
      <c r="K214" s="50"/>
      <c r="L214" s="12"/>
      <c r="M214" s="52" t="s">
        <v>310</v>
      </c>
      <c r="N214" s="12"/>
      <c r="O214" s="50"/>
      <c r="P214" s="11"/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</row>
    <row r="215" spans="1:28" x14ac:dyDescent="0.25">
      <c r="A215" s="15" t="s">
        <v>309</v>
      </c>
      <c r="B215" s="15">
        <v>2</v>
      </c>
      <c r="C215" s="15">
        <v>3</v>
      </c>
      <c r="D215" s="15">
        <v>3</v>
      </c>
      <c r="E215" s="15">
        <v>2</v>
      </c>
      <c r="F215" s="15">
        <v>7</v>
      </c>
      <c r="G215" s="15">
        <v>50</v>
      </c>
      <c r="H215" s="15">
        <v>0</v>
      </c>
      <c r="I215" s="39"/>
      <c r="J215" s="12"/>
      <c r="K215" s="50"/>
      <c r="L215" s="12"/>
      <c r="M215" s="12" t="s">
        <v>308</v>
      </c>
      <c r="N215" s="12"/>
      <c r="O215" s="50"/>
      <c r="P215" s="11"/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</row>
    <row r="216" spans="1:28" x14ac:dyDescent="0.25">
      <c r="A216" s="29" t="s">
        <v>307</v>
      </c>
      <c r="B216" s="29">
        <v>2</v>
      </c>
      <c r="C216" s="29">
        <v>3</v>
      </c>
      <c r="D216" s="29">
        <v>4</v>
      </c>
      <c r="E216" s="29">
        <v>0</v>
      </c>
      <c r="F216" s="29">
        <v>0</v>
      </c>
      <c r="G216" s="29">
        <v>0</v>
      </c>
      <c r="H216" s="29">
        <v>0</v>
      </c>
      <c r="I216" s="31"/>
      <c r="J216" s="36" t="s">
        <v>306</v>
      </c>
      <c r="K216" s="43"/>
      <c r="L216" s="44"/>
      <c r="M216" s="44"/>
      <c r="N216" s="44"/>
      <c r="O216" s="44"/>
      <c r="P216" s="42"/>
      <c r="Q216" s="37">
        <v>3000</v>
      </c>
      <c r="R216" s="37">
        <v>30834.37</v>
      </c>
      <c r="S216" s="37">
        <v>23156.25</v>
      </c>
      <c r="T216" s="37">
        <v>0</v>
      </c>
      <c r="U216" s="37">
        <v>0</v>
      </c>
      <c r="V216" s="37">
        <v>0</v>
      </c>
      <c r="W216" s="37">
        <v>0</v>
      </c>
      <c r="X216" s="37">
        <f>+X217+X218</f>
        <v>0</v>
      </c>
      <c r="Y216" s="37">
        <f>+Y217+Y218</f>
        <v>0</v>
      </c>
      <c r="Z216" s="37">
        <f>+Z217+Z218</f>
        <v>0</v>
      </c>
      <c r="AA216" s="37">
        <f>+AA217+AA218</f>
        <v>0</v>
      </c>
      <c r="AB216" s="37">
        <f>+AB217+AB218</f>
        <v>0</v>
      </c>
    </row>
    <row r="217" spans="1:28" x14ac:dyDescent="0.25">
      <c r="A217" s="15" t="s">
        <v>305</v>
      </c>
      <c r="B217" s="15">
        <v>2</v>
      </c>
      <c r="C217" s="15">
        <v>3</v>
      </c>
      <c r="D217" s="15">
        <v>4</v>
      </c>
      <c r="E217" s="15">
        <v>1</v>
      </c>
      <c r="F217" s="15">
        <v>0</v>
      </c>
      <c r="G217" s="15">
        <v>0</v>
      </c>
      <c r="H217" s="15">
        <v>0</v>
      </c>
      <c r="I217" s="39"/>
      <c r="J217" s="13"/>
      <c r="K217" s="12" t="s">
        <v>140</v>
      </c>
      <c r="L217" s="13"/>
      <c r="M217" s="13"/>
      <c r="N217" s="12"/>
      <c r="O217" s="13"/>
      <c r="P217" s="11"/>
      <c r="Q217" s="9">
        <v>3000</v>
      </c>
      <c r="R217" s="9">
        <v>30834.37</v>
      </c>
      <c r="S217" s="9">
        <v>23156.25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</row>
    <row r="218" spans="1:28" x14ac:dyDescent="0.25">
      <c r="A218" s="15" t="s">
        <v>304</v>
      </c>
      <c r="B218" s="15">
        <v>2</v>
      </c>
      <c r="C218" s="15">
        <v>3</v>
      </c>
      <c r="D218" s="15">
        <v>4</v>
      </c>
      <c r="E218" s="15">
        <v>2</v>
      </c>
      <c r="F218" s="15">
        <v>0</v>
      </c>
      <c r="G218" s="15">
        <v>0</v>
      </c>
      <c r="H218" s="15">
        <v>0</v>
      </c>
      <c r="I218" s="39"/>
      <c r="J218" s="12"/>
      <c r="K218" s="12" t="s">
        <v>138</v>
      </c>
      <c r="L218" s="13"/>
      <c r="M218" s="13"/>
      <c r="N218" s="12"/>
      <c r="O218" s="13"/>
      <c r="P218" s="11"/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</row>
    <row r="219" spans="1:28" x14ac:dyDescent="0.25">
      <c r="A219" s="29" t="s">
        <v>303</v>
      </c>
      <c r="B219" s="29">
        <v>2</v>
      </c>
      <c r="C219" s="29">
        <v>3</v>
      </c>
      <c r="D219" s="29">
        <v>5</v>
      </c>
      <c r="E219" s="29">
        <v>0</v>
      </c>
      <c r="F219" s="29">
        <v>0</v>
      </c>
      <c r="G219" s="29">
        <v>0</v>
      </c>
      <c r="H219" s="29">
        <v>0</v>
      </c>
      <c r="I219" s="31"/>
      <c r="J219" s="33" t="s">
        <v>302</v>
      </c>
      <c r="K219" s="43"/>
      <c r="L219" s="43"/>
      <c r="M219" s="43"/>
      <c r="N219" s="33"/>
      <c r="O219" s="33"/>
      <c r="P219" s="42"/>
      <c r="Q219" s="37">
        <v>22801691.920000002</v>
      </c>
      <c r="R219" s="37">
        <v>21049550.390000001</v>
      </c>
      <c r="S219" s="37">
        <v>17830609.890000001</v>
      </c>
      <c r="T219" s="37">
        <v>47821659.899999991</v>
      </c>
      <c r="U219" s="37">
        <v>18680185.760000002</v>
      </c>
      <c r="V219" s="37">
        <v>13665987.17</v>
      </c>
      <c r="W219" s="37">
        <v>44409722.360000014</v>
      </c>
      <c r="X219" s="37">
        <f>+X220+X221</f>
        <v>24186330.999999996</v>
      </c>
      <c r="Y219" s="37">
        <f>+Y220+Y221</f>
        <v>14923919.66</v>
      </c>
      <c r="Z219" s="37">
        <f>+Z220+Z221</f>
        <v>0</v>
      </c>
      <c r="AA219" s="37">
        <f>+AA220+AA221</f>
        <v>0</v>
      </c>
      <c r="AB219" s="37">
        <f>+AB220+AB221</f>
        <v>0</v>
      </c>
    </row>
    <row r="220" spans="1:28" x14ac:dyDescent="0.25">
      <c r="A220" s="15" t="s">
        <v>301</v>
      </c>
      <c r="B220" s="15">
        <v>2</v>
      </c>
      <c r="C220" s="15">
        <v>3</v>
      </c>
      <c r="D220" s="15">
        <v>5</v>
      </c>
      <c r="E220" s="15">
        <v>1</v>
      </c>
      <c r="F220" s="15">
        <v>0</v>
      </c>
      <c r="G220" s="15">
        <v>0</v>
      </c>
      <c r="H220" s="15">
        <v>0</v>
      </c>
      <c r="I220" s="39"/>
      <c r="J220" s="13"/>
      <c r="K220" s="12" t="s">
        <v>66</v>
      </c>
      <c r="L220" s="12"/>
      <c r="M220" s="13"/>
      <c r="N220" s="12"/>
      <c r="O220" s="12"/>
      <c r="P220" s="11"/>
      <c r="Q220" s="9">
        <v>22801691.920000002</v>
      </c>
      <c r="R220" s="9">
        <v>21049550.390000001</v>
      </c>
      <c r="S220" s="9">
        <v>17830609.890000001</v>
      </c>
      <c r="T220" s="9">
        <v>47821659.899999991</v>
      </c>
      <c r="U220" s="9">
        <v>18680185.760000002</v>
      </c>
      <c r="V220" s="9">
        <v>13665987.17</v>
      </c>
      <c r="W220" s="9">
        <v>44409722.360000014</v>
      </c>
      <c r="X220" s="9">
        <v>24186330.999999996</v>
      </c>
      <c r="Y220" s="9">
        <v>14923919.66</v>
      </c>
      <c r="Z220" s="9">
        <v>0</v>
      </c>
      <c r="AA220" s="9">
        <v>0</v>
      </c>
      <c r="AB220" s="9">
        <v>0</v>
      </c>
    </row>
    <row r="221" spans="1:28" x14ac:dyDescent="0.25">
      <c r="A221" s="32" t="s">
        <v>300</v>
      </c>
      <c r="B221" s="32">
        <v>2</v>
      </c>
      <c r="C221" s="32">
        <v>3</v>
      </c>
      <c r="D221" s="32">
        <v>5</v>
      </c>
      <c r="E221" s="32">
        <v>2</v>
      </c>
      <c r="F221" s="32">
        <v>0</v>
      </c>
      <c r="G221" s="32">
        <v>0</v>
      </c>
      <c r="H221" s="32">
        <v>0</v>
      </c>
      <c r="I221" s="31"/>
      <c r="J221" s="20"/>
      <c r="K221" s="19" t="s">
        <v>299</v>
      </c>
      <c r="L221" s="19"/>
      <c r="M221" s="20"/>
      <c r="N221" s="19"/>
      <c r="O221" s="19"/>
      <c r="P221" s="26"/>
      <c r="Q221" s="30">
        <v>0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30">
        <v>0</v>
      </c>
      <c r="X221" s="30">
        <f>+X222+X223+X224+X227+X228</f>
        <v>0</v>
      </c>
      <c r="Y221" s="30">
        <f>+Y222+Y223+Y224+Y227+Y228</f>
        <v>0</v>
      </c>
      <c r="Z221" s="30">
        <f>+Z222+Z223+Z224+Z227+Z228</f>
        <v>0</v>
      </c>
      <c r="AA221" s="30">
        <f>+AA222+AA223+AA224+AA227+AA228</f>
        <v>0</v>
      </c>
      <c r="AB221" s="30">
        <f>+AB222+AB223+AB224+AB227+AB228</f>
        <v>0</v>
      </c>
    </row>
    <row r="222" spans="1:28" x14ac:dyDescent="0.25">
      <c r="A222" s="15" t="s">
        <v>298</v>
      </c>
      <c r="B222" s="15">
        <v>2</v>
      </c>
      <c r="C222" s="15">
        <v>3</v>
      </c>
      <c r="D222" s="15">
        <v>5</v>
      </c>
      <c r="E222" s="15">
        <v>2</v>
      </c>
      <c r="F222" s="15">
        <v>2</v>
      </c>
      <c r="G222" s="15">
        <v>0</v>
      </c>
      <c r="H222" s="15">
        <v>0</v>
      </c>
      <c r="I222" s="39"/>
      <c r="J222" s="12"/>
      <c r="K222" s="12"/>
      <c r="L222" s="12" t="s">
        <v>297</v>
      </c>
      <c r="M222" s="13"/>
      <c r="N222" s="12"/>
      <c r="O222" s="12"/>
      <c r="P222" s="45"/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</row>
    <row r="223" spans="1:28" x14ac:dyDescent="0.25">
      <c r="A223" s="15" t="s">
        <v>296</v>
      </c>
      <c r="B223" s="15">
        <v>2</v>
      </c>
      <c r="C223" s="15">
        <v>3</v>
      </c>
      <c r="D223" s="15">
        <v>5</v>
      </c>
      <c r="E223" s="15">
        <v>2</v>
      </c>
      <c r="F223" s="15">
        <v>3</v>
      </c>
      <c r="G223" s="15">
        <v>0</v>
      </c>
      <c r="H223" s="15">
        <v>0</v>
      </c>
      <c r="I223" s="39"/>
      <c r="J223" s="13"/>
      <c r="K223" s="13"/>
      <c r="L223" s="12" t="s">
        <v>295</v>
      </c>
      <c r="M223" s="13"/>
      <c r="N223" s="13"/>
      <c r="O223" s="13"/>
      <c r="P223" s="45"/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</row>
    <row r="224" spans="1:28" x14ac:dyDescent="0.25">
      <c r="A224" s="32" t="s">
        <v>294</v>
      </c>
      <c r="B224" s="32">
        <v>2</v>
      </c>
      <c r="C224" s="32">
        <v>3</v>
      </c>
      <c r="D224" s="32">
        <v>5</v>
      </c>
      <c r="E224" s="32">
        <v>2</v>
      </c>
      <c r="F224" s="32">
        <v>4</v>
      </c>
      <c r="G224" s="32">
        <v>0</v>
      </c>
      <c r="H224" s="32">
        <v>0</v>
      </c>
      <c r="I224" s="31"/>
      <c r="J224" s="19"/>
      <c r="K224" s="19"/>
      <c r="L224" s="19" t="s">
        <v>293</v>
      </c>
      <c r="M224" s="20"/>
      <c r="N224" s="20"/>
      <c r="O224" s="19"/>
      <c r="P224" s="51"/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f>+X225+X226</f>
        <v>0</v>
      </c>
      <c r="Y224" s="30">
        <f>+Y225+Y226</f>
        <v>0</v>
      </c>
      <c r="Z224" s="30">
        <f>+Z225+Z226</f>
        <v>0</v>
      </c>
      <c r="AA224" s="30">
        <f>+AA225+AA226</f>
        <v>0</v>
      </c>
      <c r="AB224" s="30">
        <f>+AB225+AB226</f>
        <v>0</v>
      </c>
    </row>
    <row r="225" spans="1:28" x14ac:dyDescent="0.25">
      <c r="A225" s="15" t="s">
        <v>292</v>
      </c>
      <c r="B225" s="15">
        <v>2</v>
      </c>
      <c r="C225" s="15">
        <v>3</v>
      </c>
      <c r="D225" s="15">
        <v>5</v>
      </c>
      <c r="E225" s="15">
        <v>2</v>
      </c>
      <c r="F225" s="15">
        <v>4</v>
      </c>
      <c r="G225" s="15">
        <v>1</v>
      </c>
      <c r="H225" s="15">
        <v>0</v>
      </c>
      <c r="I225" s="39"/>
      <c r="J225" s="12"/>
      <c r="K225" s="12"/>
      <c r="L225" s="50"/>
      <c r="M225" s="12" t="s">
        <v>291</v>
      </c>
      <c r="N225" s="13"/>
      <c r="O225" s="12"/>
      <c r="P225" s="45"/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</row>
    <row r="226" spans="1:28" x14ac:dyDescent="0.25">
      <c r="A226" s="15" t="s">
        <v>290</v>
      </c>
      <c r="B226" s="15">
        <v>2</v>
      </c>
      <c r="C226" s="15">
        <v>3</v>
      </c>
      <c r="D226" s="15">
        <v>5</v>
      </c>
      <c r="E226" s="15">
        <v>2</v>
      </c>
      <c r="F226" s="15">
        <v>4</v>
      </c>
      <c r="G226" s="15">
        <v>2</v>
      </c>
      <c r="H226" s="15">
        <v>0</v>
      </c>
      <c r="I226" s="39"/>
      <c r="J226" s="12"/>
      <c r="K226" s="12"/>
      <c r="L226" s="50"/>
      <c r="M226" s="12" t="s">
        <v>289</v>
      </c>
      <c r="N226" s="13"/>
      <c r="O226" s="12"/>
      <c r="P226" s="45"/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</row>
    <row r="227" spans="1:28" x14ac:dyDescent="0.25">
      <c r="A227" s="15" t="s">
        <v>288</v>
      </c>
      <c r="B227" s="15">
        <v>2</v>
      </c>
      <c r="C227" s="15">
        <v>3</v>
      </c>
      <c r="D227" s="15">
        <v>5</v>
      </c>
      <c r="E227" s="15">
        <v>3</v>
      </c>
      <c r="F227" s="15">
        <v>2</v>
      </c>
      <c r="G227" s="15">
        <v>0</v>
      </c>
      <c r="H227" s="15">
        <v>0</v>
      </c>
      <c r="I227" s="39"/>
      <c r="J227" s="12"/>
      <c r="K227" s="12"/>
      <c r="L227" s="12" t="s">
        <v>287</v>
      </c>
      <c r="M227" s="13"/>
      <c r="N227" s="12"/>
      <c r="O227" s="12"/>
      <c r="P227" s="45"/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</row>
    <row r="228" spans="1:28" x14ac:dyDescent="0.25">
      <c r="A228" s="15" t="s">
        <v>286</v>
      </c>
      <c r="B228" s="15">
        <v>2</v>
      </c>
      <c r="C228" s="15">
        <v>3</v>
      </c>
      <c r="D228" s="15">
        <v>5</v>
      </c>
      <c r="E228" s="15">
        <v>3</v>
      </c>
      <c r="F228" s="15">
        <v>3</v>
      </c>
      <c r="G228" s="15">
        <v>0</v>
      </c>
      <c r="H228" s="15">
        <v>0</v>
      </c>
      <c r="I228" s="39"/>
      <c r="J228" s="12"/>
      <c r="K228" s="12"/>
      <c r="L228" s="12" t="s">
        <v>285</v>
      </c>
      <c r="M228" s="13"/>
      <c r="N228" s="12"/>
      <c r="O228" s="12"/>
      <c r="P228" s="45"/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</row>
    <row r="229" spans="1:28" x14ac:dyDescent="0.25">
      <c r="A229" s="29" t="s">
        <v>284</v>
      </c>
      <c r="B229" s="29">
        <v>2</v>
      </c>
      <c r="C229" s="29">
        <v>3</v>
      </c>
      <c r="D229" s="29">
        <v>6</v>
      </c>
      <c r="E229" s="29">
        <v>1</v>
      </c>
      <c r="F229" s="29">
        <v>1</v>
      </c>
      <c r="G229" s="29">
        <v>0</v>
      </c>
      <c r="H229" s="29">
        <v>0</v>
      </c>
      <c r="I229" s="31"/>
      <c r="J229" s="33" t="s">
        <v>283</v>
      </c>
      <c r="K229" s="35"/>
      <c r="L229" s="20"/>
      <c r="M229" s="19"/>
      <c r="N229" s="20"/>
      <c r="O229" s="19"/>
      <c r="P229" s="26"/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f>+X230+X231</f>
        <v>0</v>
      </c>
      <c r="Y229" s="37">
        <f>+Y230+Y231</f>
        <v>0</v>
      </c>
      <c r="Z229" s="37">
        <f>+Z230+Z231</f>
        <v>0</v>
      </c>
      <c r="AA229" s="37">
        <f>+AA230+AA231</f>
        <v>0</v>
      </c>
      <c r="AB229" s="37">
        <f>+AB230+AB231</f>
        <v>0</v>
      </c>
    </row>
    <row r="230" spans="1:28" x14ac:dyDescent="0.25">
      <c r="A230" s="15" t="s">
        <v>282</v>
      </c>
      <c r="B230" s="15">
        <v>2</v>
      </c>
      <c r="C230" s="15">
        <v>3</v>
      </c>
      <c r="D230" s="15">
        <v>6</v>
      </c>
      <c r="E230" s="15">
        <v>1</v>
      </c>
      <c r="F230" s="15">
        <v>1</v>
      </c>
      <c r="G230" s="15">
        <v>1</v>
      </c>
      <c r="H230" s="15">
        <v>0</v>
      </c>
      <c r="I230" s="39"/>
      <c r="J230" s="12"/>
      <c r="K230" s="13" t="s">
        <v>281</v>
      </c>
      <c r="L230" s="13"/>
      <c r="M230" s="12"/>
      <c r="N230" s="13"/>
      <c r="O230" s="12"/>
      <c r="P230" s="11"/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</row>
    <row r="231" spans="1:28" x14ac:dyDescent="0.25">
      <c r="A231" s="15" t="s">
        <v>280</v>
      </c>
      <c r="B231" s="15">
        <v>2</v>
      </c>
      <c r="C231" s="15">
        <v>3</v>
      </c>
      <c r="D231" s="15">
        <v>6</v>
      </c>
      <c r="E231" s="15">
        <v>1</v>
      </c>
      <c r="F231" s="15">
        <v>1</v>
      </c>
      <c r="G231" s="15">
        <v>2</v>
      </c>
      <c r="H231" s="15">
        <v>0</v>
      </c>
      <c r="I231" s="39"/>
      <c r="J231" s="12"/>
      <c r="K231" s="13" t="s">
        <v>279</v>
      </c>
      <c r="L231" s="13"/>
      <c r="M231" s="12"/>
      <c r="N231" s="13"/>
      <c r="O231" s="12"/>
      <c r="P231" s="11"/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</row>
    <row r="232" spans="1:28" x14ac:dyDescent="0.25">
      <c r="A232" s="29" t="s">
        <v>278</v>
      </c>
      <c r="B232" s="29">
        <v>2</v>
      </c>
      <c r="C232" s="29">
        <v>3</v>
      </c>
      <c r="D232" s="29">
        <v>6</v>
      </c>
      <c r="E232" s="29">
        <v>1</v>
      </c>
      <c r="F232" s="29">
        <v>2</v>
      </c>
      <c r="G232" s="29">
        <v>0</v>
      </c>
      <c r="H232" s="29">
        <v>0</v>
      </c>
      <c r="I232" s="31"/>
      <c r="J232" s="33" t="s">
        <v>277</v>
      </c>
      <c r="K232" s="35"/>
      <c r="L232" s="20"/>
      <c r="M232" s="19"/>
      <c r="N232" s="20"/>
      <c r="O232" s="19"/>
      <c r="P232" s="26"/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f>+X233+X234</f>
        <v>0</v>
      </c>
      <c r="Y232" s="37">
        <f>+Y233+Y234</f>
        <v>0</v>
      </c>
      <c r="Z232" s="37">
        <f>+Z233+Z234</f>
        <v>0</v>
      </c>
      <c r="AA232" s="37">
        <f>+AA233+AA234</f>
        <v>0</v>
      </c>
      <c r="AB232" s="37">
        <f>+AB233+AB234</f>
        <v>0</v>
      </c>
    </row>
    <row r="233" spans="1:28" x14ac:dyDescent="0.25">
      <c r="A233" s="15" t="s">
        <v>276</v>
      </c>
      <c r="B233" s="15">
        <v>2</v>
      </c>
      <c r="C233" s="15">
        <v>3</v>
      </c>
      <c r="D233" s="15">
        <v>6</v>
      </c>
      <c r="E233" s="15">
        <v>1</v>
      </c>
      <c r="F233" s="15">
        <v>2</v>
      </c>
      <c r="G233" s="15">
        <v>1</v>
      </c>
      <c r="H233" s="15">
        <v>0</v>
      </c>
      <c r="I233" s="39"/>
      <c r="J233" s="50"/>
      <c r="K233" s="12" t="s">
        <v>275</v>
      </c>
      <c r="L233" s="13"/>
      <c r="M233" s="13"/>
      <c r="N233" s="13"/>
      <c r="O233" s="12"/>
      <c r="P233" s="11"/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</row>
    <row r="234" spans="1:28" x14ac:dyDescent="0.25">
      <c r="A234" s="15" t="s">
        <v>274</v>
      </c>
      <c r="B234" s="15">
        <v>2</v>
      </c>
      <c r="C234" s="15">
        <v>3</v>
      </c>
      <c r="D234" s="15">
        <v>6</v>
      </c>
      <c r="E234" s="15">
        <v>1</v>
      </c>
      <c r="F234" s="15">
        <v>2</v>
      </c>
      <c r="G234" s="15">
        <v>2</v>
      </c>
      <c r="H234" s="15">
        <v>0</v>
      </c>
      <c r="I234" s="39"/>
      <c r="J234" s="50"/>
      <c r="K234" s="12" t="s">
        <v>273</v>
      </c>
      <c r="L234" s="13"/>
      <c r="M234" s="13"/>
      <c r="N234" s="13"/>
      <c r="O234" s="12"/>
      <c r="P234" s="11"/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</row>
    <row r="235" spans="1:28" x14ac:dyDescent="0.25">
      <c r="A235" s="29" t="s">
        <v>272</v>
      </c>
      <c r="B235" s="29">
        <v>2</v>
      </c>
      <c r="C235" s="29">
        <v>3</v>
      </c>
      <c r="D235" s="29">
        <v>8</v>
      </c>
      <c r="E235" s="29">
        <v>0</v>
      </c>
      <c r="F235" s="29">
        <v>0</v>
      </c>
      <c r="G235" s="29">
        <v>0</v>
      </c>
      <c r="H235" s="29">
        <v>0</v>
      </c>
      <c r="I235" s="48"/>
      <c r="J235" s="33" t="s">
        <v>271</v>
      </c>
      <c r="K235" s="33"/>
      <c r="L235" s="33"/>
      <c r="M235" s="33"/>
      <c r="N235" s="43"/>
      <c r="O235" s="33"/>
      <c r="P235" s="47"/>
      <c r="Q235" s="49">
        <v>0</v>
      </c>
      <c r="R235" s="49">
        <v>0</v>
      </c>
      <c r="S235" s="49">
        <v>0</v>
      </c>
      <c r="T235" s="49">
        <v>0</v>
      </c>
      <c r="U235" s="49">
        <v>0</v>
      </c>
      <c r="V235" s="49">
        <v>0</v>
      </c>
      <c r="W235" s="49">
        <v>0</v>
      </c>
      <c r="X235" s="49">
        <f>+X236+X237</f>
        <v>0</v>
      </c>
      <c r="Y235" s="49">
        <f>+Y236+Y237</f>
        <v>0</v>
      </c>
      <c r="Z235" s="49">
        <f>+Z236+Z237</f>
        <v>0</v>
      </c>
      <c r="AA235" s="49">
        <f>+AA236+AA237</f>
        <v>0</v>
      </c>
      <c r="AB235" s="49">
        <f>+AB236+AB237</f>
        <v>0</v>
      </c>
    </row>
    <row r="236" spans="1:28" x14ac:dyDescent="0.25">
      <c r="A236" s="15" t="s">
        <v>270</v>
      </c>
      <c r="B236" s="15">
        <v>2</v>
      </c>
      <c r="C236" s="15">
        <v>3</v>
      </c>
      <c r="D236" s="15">
        <v>8</v>
      </c>
      <c r="E236" s="15">
        <v>1</v>
      </c>
      <c r="F236" s="15">
        <v>0</v>
      </c>
      <c r="G236" s="15">
        <v>0</v>
      </c>
      <c r="H236" s="15">
        <v>0</v>
      </c>
      <c r="I236" s="46"/>
      <c r="J236" s="13"/>
      <c r="K236" s="12" t="s">
        <v>140</v>
      </c>
      <c r="L236" s="13"/>
      <c r="M236" s="13"/>
      <c r="N236" s="13"/>
      <c r="O236" s="13"/>
      <c r="P236" s="45"/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</row>
    <row r="237" spans="1:28" x14ac:dyDescent="0.25">
      <c r="A237" s="15" t="s">
        <v>269</v>
      </c>
      <c r="B237" s="15">
        <v>2</v>
      </c>
      <c r="C237" s="15">
        <v>3</v>
      </c>
      <c r="D237" s="15">
        <v>8</v>
      </c>
      <c r="E237" s="15">
        <v>2</v>
      </c>
      <c r="F237" s="15">
        <v>0</v>
      </c>
      <c r="G237" s="15">
        <v>0</v>
      </c>
      <c r="H237" s="15">
        <v>0</v>
      </c>
      <c r="I237" s="46"/>
      <c r="J237" s="13"/>
      <c r="K237" s="12" t="s">
        <v>264</v>
      </c>
      <c r="L237" s="13"/>
      <c r="M237" s="13"/>
      <c r="N237" s="13"/>
      <c r="O237" s="13"/>
      <c r="P237" s="45"/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</row>
    <row r="238" spans="1:28" x14ac:dyDescent="0.25">
      <c r="A238" s="29" t="s">
        <v>268</v>
      </c>
      <c r="B238" s="29">
        <v>2</v>
      </c>
      <c r="C238" s="29">
        <v>3</v>
      </c>
      <c r="D238" s="29">
        <v>9</v>
      </c>
      <c r="E238" s="29">
        <v>0</v>
      </c>
      <c r="F238" s="29">
        <v>0</v>
      </c>
      <c r="G238" s="29">
        <v>0</v>
      </c>
      <c r="H238" s="29">
        <v>0</v>
      </c>
      <c r="I238" s="48"/>
      <c r="J238" s="43" t="s">
        <v>267</v>
      </c>
      <c r="K238" s="43"/>
      <c r="L238" s="33"/>
      <c r="M238" s="43"/>
      <c r="N238" s="43"/>
      <c r="O238" s="43"/>
      <c r="P238" s="47"/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f>+X239+X240</f>
        <v>0</v>
      </c>
      <c r="Y238" s="37">
        <f>+Y239+Y240</f>
        <v>0</v>
      </c>
      <c r="Z238" s="37">
        <f>+Z239+Z240</f>
        <v>0</v>
      </c>
      <c r="AA238" s="37">
        <f>+AA239+AA240</f>
        <v>0</v>
      </c>
      <c r="AB238" s="37">
        <f>+AB239+AB240</f>
        <v>0</v>
      </c>
    </row>
    <row r="239" spans="1:28" x14ac:dyDescent="0.25">
      <c r="A239" s="15" t="s">
        <v>266</v>
      </c>
      <c r="B239" s="15">
        <v>2</v>
      </c>
      <c r="C239" s="15">
        <v>3</v>
      </c>
      <c r="D239" s="15">
        <v>9</v>
      </c>
      <c r="E239" s="15">
        <v>1</v>
      </c>
      <c r="F239" s="15">
        <v>0</v>
      </c>
      <c r="G239" s="15">
        <v>0</v>
      </c>
      <c r="H239" s="15">
        <v>0</v>
      </c>
      <c r="I239" s="46"/>
      <c r="J239" s="13"/>
      <c r="K239" s="13" t="s">
        <v>140</v>
      </c>
      <c r="L239" s="12"/>
      <c r="M239" s="13"/>
      <c r="N239" s="13"/>
      <c r="O239" s="13"/>
      <c r="P239" s="45"/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</row>
    <row r="240" spans="1:28" x14ac:dyDescent="0.25">
      <c r="A240" s="15" t="s">
        <v>265</v>
      </c>
      <c r="B240" s="15">
        <v>2</v>
      </c>
      <c r="C240" s="15">
        <v>3</v>
      </c>
      <c r="D240" s="15">
        <v>9</v>
      </c>
      <c r="E240" s="15">
        <v>2</v>
      </c>
      <c r="F240" s="15">
        <v>0</v>
      </c>
      <c r="G240" s="15">
        <v>0</v>
      </c>
      <c r="H240" s="15">
        <v>0</v>
      </c>
      <c r="I240" s="46"/>
      <c r="J240" s="13"/>
      <c r="K240" s="13" t="s">
        <v>264</v>
      </c>
      <c r="L240" s="12"/>
      <c r="M240" s="13"/>
      <c r="N240" s="13"/>
      <c r="O240" s="13"/>
      <c r="P240" s="45"/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</row>
    <row r="241" spans="1:28" x14ac:dyDescent="0.25">
      <c r="A241" s="29" t="s">
        <v>263</v>
      </c>
      <c r="B241" s="29">
        <v>2</v>
      </c>
      <c r="C241" s="29">
        <v>1</v>
      </c>
      <c r="D241" s="29">
        <v>8</v>
      </c>
      <c r="E241" s="29">
        <v>0</v>
      </c>
      <c r="F241" s="29">
        <v>0</v>
      </c>
      <c r="G241" s="29">
        <v>0</v>
      </c>
      <c r="H241" s="29">
        <v>0</v>
      </c>
      <c r="I241" s="31"/>
      <c r="J241" s="33" t="s">
        <v>262</v>
      </c>
      <c r="K241" s="33"/>
      <c r="L241" s="33"/>
      <c r="M241" s="33"/>
      <c r="N241" s="43"/>
      <c r="O241" s="44"/>
      <c r="P241" s="42"/>
      <c r="Q241" s="37">
        <v>42266909.130000003</v>
      </c>
      <c r="R241" s="37">
        <v>71166000.019999713</v>
      </c>
      <c r="S241" s="37">
        <v>74297169.190000013</v>
      </c>
      <c r="T241" s="37">
        <v>64450776.379999571</v>
      </c>
      <c r="U241" s="37">
        <v>75610772.330000013</v>
      </c>
      <c r="V241" s="37">
        <v>101186743.83000006</v>
      </c>
      <c r="W241" s="37">
        <v>146105858.79000002</v>
      </c>
      <c r="X241" s="37">
        <f>+X242+X249+X253+X259+X263+X266+X267+X268</f>
        <v>237751433.43000004</v>
      </c>
      <c r="Y241" s="37">
        <f>+Y242+Y249+Y253+Y259+Y263+Y266+Y267+Y268</f>
        <v>148904247.05999994</v>
      </c>
      <c r="Z241" s="37">
        <f>+Z242+Z249+Z253+Z259+Z263+Z266+Z267+Z268</f>
        <v>0</v>
      </c>
      <c r="AA241" s="37">
        <f>+AA242+AA249+AA253+AA259+AA263+AA266+AA267+AA268</f>
        <v>0</v>
      </c>
      <c r="AB241" s="37">
        <f>+AB242+AB249+AB253+AB259+AB263+AB266+AB267+AB268</f>
        <v>0</v>
      </c>
    </row>
    <row r="242" spans="1:28" x14ac:dyDescent="0.25">
      <c r="A242" s="32" t="s">
        <v>261</v>
      </c>
      <c r="B242" s="32">
        <v>2</v>
      </c>
      <c r="C242" s="32">
        <v>1</v>
      </c>
      <c r="D242" s="32">
        <v>8</v>
      </c>
      <c r="E242" s="32">
        <v>1</v>
      </c>
      <c r="F242" s="32">
        <v>0</v>
      </c>
      <c r="G242" s="32">
        <v>0</v>
      </c>
      <c r="H242" s="32">
        <v>0</v>
      </c>
      <c r="I242" s="31"/>
      <c r="J242" s="19"/>
      <c r="K242" s="19" t="s">
        <v>260</v>
      </c>
      <c r="L242" s="19"/>
      <c r="M242" s="19"/>
      <c r="N242" s="20"/>
      <c r="O242" s="41"/>
      <c r="P242" s="26"/>
      <c r="Q242" s="30">
        <v>42025881.219999999</v>
      </c>
      <c r="R242" s="30">
        <v>70647784.079999998</v>
      </c>
      <c r="S242" s="30">
        <v>58198651.830000006</v>
      </c>
      <c r="T242" s="30">
        <v>50931094.850000001</v>
      </c>
      <c r="U242" s="30">
        <v>75330179.910000011</v>
      </c>
      <c r="V242" s="30">
        <v>97290611.120000005</v>
      </c>
      <c r="W242" s="30">
        <v>122446462.44</v>
      </c>
      <c r="X242" s="30">
        <f>+X243+X244+X245+X246+X247+X248</f>
        <v>184461046.17999998</v>
      </c>
      <c r="Y242" s="30">
        <f>+Y243+Y244+Y245+Y246+Y247+Y248</f>
        <v>148204352.04000002</v>
      </c>
      <c r="Z242" s="30">
        <f>+Z243+Z244+Z245+Z246+Z247+Z248</f>
        <v>0</v>
      </c>
      <c r="AA242" s="30">
        <f>+AA243+AA244+AA245+AA246+AA247+AA248</f>
        <v>0</v>
      </c>
      <c r="AB242" s="30">
        <f>+AB243+AB244+AB245+AB246+AB247+AB248</f>
        <v>0</v>
      </c>
    </row>
    <row r="243" spans="1:28" x14ac:dyDescent="0.25">
      <c r="A243" s="15" t="s">
        <v>259</v>
      </c>
      <c r="B243" s="15">
        <v>2</v>
      </c>
      <c r="C243" s="15">
        <v>1</v>
      </c>
      <c r="D243" s="15">
        <v>8</v>
      </c>
      <c r="E243" s="15">
        <v>1</v>
      </c>
      <c r="F243" s="15">
        <v>1</v>
      </c>
      <c r="G243" s="15">
        <v>0</v>
      </c>
      <c r="H243" s="15">
        <v>0</v>
      </c>
      <c r="I243" s="39"/>
      <c r="J243" s="12"/>
      <c r="K243" s="12"/>
      <c r="L243" s="12" t="s">
        <v>258</v>
      </c>
      <c r="M243" s="12"/>
      <c r="N243" s="13"/>
      <c r="O243" s="40"/>
      <c r="P243" s="11"/>
      <c r="Q243" s="9">
        <v>11034854.829999998</v>
      </c>
      <c r="R243" s="9">
        <v>46873783.800000004</v>
      </c>
      <c r="S243" s="9">
        <v>40130855.680000007</v>
      </c>
      <c r="T243" s="9">
        <v>36013988.530000001</v>
      </c>
      <c r="U243" s="9">
        <v>56137653.030000001</v>
      </c>
      <c r="V243" s="9">
        <v>75508428.560000002</v>
      </c>
      <c r="W243" s="9">
        <v>106267441.7</v>
      </c>
      <c r="X243" s="9">
        <v>157810554.81999999</v>
      </c>
      <c r="Y243" s="9">
        <v>129422494.75000001</v>
      </c>
      <c r="Z243" s="9">
        <v>0</v>
      </c>
      <c r="AA243" s="9">
        <v>0</v>
      </c>
      <c r="AB243" s="9">
        <v>0</v>
      </c>
    </row>
    <row r="244" spans="1:28" x14ac:dyDescent="0.25">
      <c r="A244" s="15" t="s">
        <v>257</v>
      </c>
      <c r="B244" s="15">
        <v>2</v>
      </c>
      <c r="C244" s="15">
        <v>1</v>
      </c>
      <c r="D244" s="15">
        <v>8</v>
      </c>
      <c r="E244" s="15">
        <v>1</v>
      </c>
      <c r="F244" s="15">
        <v>2</v>
      </c>
      <c r="G244" s="15">
        <v>0</v>
      </c>
      <c r="H244" s="15">
        <v>0</v>
      </c>
      <c r="I244" s="39"/>
      <c r="J244" s="12"/>
      <c r="K244" s="12"/>
      <c r="L244" s="12" t="s">
        <v>256</v>
      </c>
      <c r="M244" s="12"/>
      <c r="N244" s="13"/>
      <c r="O244" s="40"/>
      <c r="P244" s="11"/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</row>
    <row r="245" spans="1:28" x14ac:dyDescent="0.25">
      <c r="A245" s="15" t="s">
        <v>255</v>
      </c>
      <c r="B245" s="15">
        <v>2</v>
      </c>
      <c r="C245" s="15">
        <v>1</v>
      </c>
      <c r="D245" s="15">
        <v>8</v>
      </c>
      <c r="E245" s="15">
        <v>1</v>
      </c>
      <c r="F245" s="15">
        <v>3</v>
      </c>
      <c r="G245" s="15">
        <v>0</v>
      </c>
      <c r="H245" s="15">
        <v>0</v>
      </c>
      <c r="I245" s="39"/>
      <c r="J245" s="12"/>
      <c r="K245" s="12"/>
      <c r="L245" s="12" t="s">
        <v>254</v>
      </c>
      <c r="M245" s="12"/>
      <c r="N245" s="13"/>
      <c r="O245" s="40"/>
      <c r="P245" s="11"/>
      <c r="Q245" s="9">
        <v>30965547.390000001</v>
      </c>
      <c r="R245" s="9">
        <v>23755760.430000003</v>
      </c>
      <c r="S245" s="9">
        <v>18064606.050000001</v>
      </c>
      <c r="T245" s="9">
        <v>14900484.360000003</v>
      </c>
      <c r="U245" s="9">
        <v>19174865.880000006</v>
      </c>
      <c r="V245" s="9">
        <v>21767268.559999995</v>
      </c>
      <c r="W245" s="9">
        <v>16141278.550000001</v>
      </c>
      <c r="X245" s="9">
        <v>26139543.160000004</v>
      </c>
      <c r="Y245" s="9">
        <v>18054471.670000006</v>
      </c>
      <c r="Z245" s="9">
        <v>0</v>
      </c>
      <c r="AA245" s="9">
        <v>0</v>
      </c>
      <c r="AB245" s="9">
        <v>0</v>
      </c>
    </row>
    <row r="246" spans="1:28" x14ac:dyDescent="0.25">
      <c r="A246" s="15" t="s">
        <v>253</v>
      </c>
      <c r="B246" s="15">
        <v>2</v>
      </c>
      <c r="C246" s="15">
        <v>1</v>
      </c>
      <c r="D246" s="15">
        <v>8</v>
      </c>
      <c r="E246" s="15">
        <v>1</v>
      </c>
      <c r="F246" s="15">
        <v>4</v>
      </c>
      <c r="G246" s="15">
        <v>0</v>
      </c>
      <c r="H246" s="15">
        <v>0</v>
      </c>
      <c r="I246" s="39"/>
      <c r="J246" s="12"/>
      <c r="K246" s="12"/>
      <c r="L246" s="12" t="s">
        <v>252</v>
      </c>
      <c r="M246" s="12"/>
      <c r="N246" s="13"/>
      <c r="O246" s="40"/>
      <c r="P246" s="11"/>
      <c r="Q246" s="9">
        <v>10720</v>
      </c>
      <c r="R246" s="9">
        <v>9677.85</v>
      </c>
      <c r="S246" s="9">
        <v>145.1</v>
      </c>
      <c r="T246" s="9">
        <v>2117.96</v>
      </c>
      <c r="U246" s="9">
        <v>4810</v>
      </c>
      <c r="V246" s="9">
        <v>2350</v>
      </c>
      <c r="W246" s="9">
        <v>14311.19</v>
      </c>
      <c r="X246" s="9">
        <v>11439.2</v>
      </c>
      <c r="Y246" s="9">
        <v>7793.62</v>
      </c>
      <c r="Z246" s="9">
        <v>0</v>
      </c>
      <c r="AA246" s="9">
        <v>0</v>
      </c>
      <c r="AB246" s="9">
        <v>0</v>
      </c>
    </row>
    <row r="247" spans="1:28" x14ac:dyDescent="0.25">
      <c r="A247" s="15" t="s">
        <v>251</v>
      </c>
      <c r="B247" s="15">
        <v>2</v>
      </c>
      <c r="C247" s="15">
        <v>1</v>
      </c>
      <c r="D247" s="15">
        <v>8</v>
      </c>
      <c r="E247" s="15">
        <v>1</v>
      </c>
      <c r="F247" s="15">
        <v>5</v>
      </c>
      <c r="G247" s="15">
        <v>0</v>
      </c>
      <c r="H247" s="15">
        <v>0</v>
      </c>
      <c r="I247" s="39"/>
      <c r="J247" s="12"/>
      <c r="K247" s="12"/>
      <c r="L247" s="12" t="s">
        <v>250</v>
      </c>
      <c r="M247" s="12"/>
      <c r="N247" s="13"/>
      <c r="O247" s="40"/>
      <c r="P247" s="11"/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</row>
    <row r="248" spans="1:28" x14ac:dyDescent="0.25">
      <c r="A248" s="15" t="s">
        <v>249</v>
      </c>
      <c r="B248" s="15">
        <v>2</v>
      </c>
      <c r="C248" s="15">
        <v>1</v>
      </c>
      <c r="D248" s="15">
        <v>8</v>
      </c>
      <c r="E248" s="15">
        <v>1</v>
      </c>
      <c r="F248" s="15">
        <v>6</v>
      </c>
      <c r="G248" s="15">
        <v>0</v>
      </c>
      <c r="H248" s="15">
        <v>0</v>
      </c>
      <c r="I248" s="39"/>
      <c r="J248" s="12"/>
      <c r="K248" s="12"/>
      <c r="L248" s="12" t="s">
        <v>248</v>
      </c>
      <c r="M248" s="12"/>
      <c r="N248" s="13"/>
      <c r="O248" s="40"/>
      <c r="P248" s="11"/>
      <c r="Q248" s="9">
        <v>14759</v>
      </c>
      <c r="R248" s="9">
        <v>8562</v>
      </c>
      <c r="S248" s="9">
        <v>3045</v>
      </c>
      <c r="T248" s="9">
        <v>14504</v>
      </c>
      <c r="U248" s="9">
        <v>12851</v>
      </c>
      <c r="V248" s="9">
        <v>12564</v>
      </c>
      <c r="W248" s="9">
        <v>23431</v>
      </c>
      <c r="X248" s="9">
        <v>499509</v>
      </c>
      <c r="Y248" s="9">
        <v>719592</v>
      </c>
      <c r="Z248" s="9">
        <v>0</v>
      </c>
      <c r="AA248" s="9">
        <v>0</v>
      </c>
      <c r="AB248" s="9">
        <v>0</v>
      </c>
    </row>
    <row r="249" spans="1:28" x14ac:dyDescent="0.25">
      <c r="A249" s="32" t="s">
        <v>247</v>
      </c>
      <c r="B249" s="32">
        <v>2</v>
      </c>
      <c r="C249" s="32">
        <v>1</v>
      </c>
      <c r="D249" s="32">
        <v>8</v>
      </c>
      <c r="E249" s="32">
        <v>2</v>
      </c>
      <c r="F249" s="32">
        <v>0</v>
      </c>
      <c r="G249" s="32">
        <v>0</v>
      </c>
      <c r="H249" s="32">
        <v>0</v>
      </c>
      <c r="I249" s="31"/>
      <c r="J249" s="19"/>
      <c r="K249" s="19" t="s">
        <v>246</v>
      </c>
      <c r="L249" s="19"/>
      <c r="M249" s="19"/>
      <c r="N249" s="20"/>
      <c r="O249" s="41"/>
      <c r="P249" s="26"/>
      <c r="Q249" s="30">
        <v>0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f>+X250+X251+X252</f>
        <v>0</v>
      </c>
      <c r="Y249" s="30">
        <f>+Y250+Y251+Y252</f>
        <v>0</v>
      </c>
      <c r="Z249" s="30">
        <f>+Z250+Z251+Z252</f>
        <v>0</v>
      </c>
      <c r="AA249" s="30">
        <f>+AA250+AA251+AA252</f>
        <v>0</v>
      </c>
      <c r="AB249" s="30">
        <f>+AB250+AB251+AB252</f>
        <v>0</v>
      </c>
    </row>
    <row r="250" spans="1:28" x14ac:dyDescent="0.25">
      <c r="A250" s="15" t="s">
        <v>245</v>
      </c>
      <c r="B250" s="15">
        <v>2</v>
      </c>
      <c r="C250" s="15">
        <v>1</v>
      </c>
      <c r="D250" s="15">
        <v>8</v>
      </c>
      <c r="E250" s="15">
        <v>2</v>
      </c>
      <c r="F250" s="15">
        <v>1</v>
      </c>
      <c r="G250" s="15">
        <v>0</v>
      </c>
      <c r="H250" s="15">
        <v>0</v>
      </c>
      <c r="I250" s="39"/>
      <c r="J250" s="12"/>
      <c r="K250" s="12"/>
      <c r="L250" s="12" t="s">
        <v>244</v>
      </c>
      <c r="M250" s="12"/>
      <c r="N250" s="13"/>
      <c r="O250" s="40"/>
      <c r="P250" s="11"/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</row>
    <row r="251" spans="1:28" x14ac:dyDescent="0.25">
      <c r="A251" s="15" t="s">
        <v>243</v>
      </c>
      <c r="B251" s="15">
        <v>2</v>
      </c>
      <c r="C251" s="15">
        <v>1</v>
      </c>
      <c r="D251" s="15">
        <v>8</v>
      </c>
      <c r="E251" s="15">
        <v>2</v>
      </c>
      <c r="F251" s="15">
        <v>2</v>
      </c>
      <c r="G251" s="15">
        <v>0</v>
      </c>
      <c r="H251" s="15">
        <v>0</v>
      </c>
      <c r="I251" s="39"/>
      <c r="J251" s="12"/>
      <c r="K251" s="12"/>
      <c r="L251" s="12" t="s">
        <v>242</v>
      </c>
      <c r="M251" s="12"/>
      <c r="N251" s="13"/>
      <c r="O251" s="40"/>
      <c r="P251" s="11"/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</row>
    <row r="252" spans="1:28" x14ac:dyDescent="0.25">
      <c r="A252" s="15" t="s">
        <v>241</v>
      </c>
      <c r="B252" s="15">
        <v>2</v>
      </c>
      <c r="C252" s="15">
        <v>1</v>
      </c>
      <c r="D252" s="15">
        <v>8</v>
      </c>
      <c r="E252" s="15">
        <v>2</v>
      </c>
      <c r="F252" s="15">
        <v>3</v>
      </c>
      <c r="G252" s="15">
        <v>0</v>
      </c>
      <c r="H252" s="15">
        <v>0</v>
      </c>
      <c r="I252" s="39"/>
      <c r="J252" s="12"/>
      <c r="K252" s="12"/>
      <c r="L252" s="12" t="s">
        <v>240</v>
      </c>
      <c r="M252" s="12"/>
      <c r="N252" s="13"/>
      <c r="O252" s="40"/>
      <c r="P252" s="11"/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</row>
    <row r="253" spans="1:28" x14ac:dyDescent="0.25">
      <c r="A253" s="32" t="s">
        <v>239</v>
      </c>
      <c r="B253" s="32">
        <v>2</v>
      </c>
      <c r="C253" s="32">
        <v>1</v>
      </c>
      <c r="D253" s="32">
        <v>8</v>
      </c>
      <c r="E253" s="32">
        <v>3</v>
      </c>
      <c r="F253" s="32">
        <v>0</v>
      </c>
      <c r="G253" s="32">
        <v>0</v>
      </c>
      <c r="H253" s="32">
        <v>0</v>
      </c>
      <c r="I253" s="31"/>
      <c r="J253" s="19"/>
      <c r="K253" s="19" t="s">
        <v>238</v>
      </c>
      <c r="L253" s="19"/>
      <c r="M253" s="19"/>
      <c r="N253" s="20"/>
      <c r="O253" s="41"/>
      <c r="P253" s="26"/>
      <c r="Q253" s="30">
        <v>14490.279999999999</v>
      </c>
      <c r="R253" s="30">
        <v>316458.63</v>
      </c>
      <c r="S253" s="30">
        <v>15071218.429999998</v>
      </c>
      <c r="T253" s="30">
        <v>6160.4499999999935</v>
      </c>
      <c r="U253" s="30">
        <v>13681.220000000007</v>
      </c>
      <c r="V253" s="30">
        <v>39449.250000000007</v>
      </c>
      <c r="W253" s="30">
        <v>12992244.869999999</v>
      </c>
      <c r="X253" s="30">
        <f>+X254+X255+X256+X257+X258</f>
        <v>270323.58</v>
      </c>
      <c r="Y253" s="30">
        <f>+Y254+Y255+Y256+Y257+Y258</f>
        <v>262179.38</v>
      </c>
      <c r="Z253" s="30">
        <f>+Z254+Z255+Z256+Z257+Z258</f>
        <v>0</v>
      </c>
      <c r="AA253" s="30">
        <f>+AA254+AA255+AA256+AA257+AA258</f>
        <v>0</v>
      </c>
      <c r="AB253" s="30">
        <f>+AB254+AB255+AB256+AB257+AB258</f>
        <v>0</v>
      </c>
    </row>
    <row r="254" spans="1:28" x14ac:dyDescent="0.25">
      <c r="A254" s="15" t="s">
        <v>237</v>
      </c>
      <c r="B254" s="15">
        <v>2</v>
      </c>
      <c r="C254" s="15">
        <v>1</v>
      </c>
      <c r="D254" s="15">
        <v>8</v>
      </c>
      <c r="E254" s="15">
        <v>3</v>
      </c>
      <c r="F254" s="15">
        <v>1</v>
      </c>
      <c r="G254" s="15">
        <v>0</v>
      </c>
      <c r="H254" s="15">
        <v>0</v>
      </c>
      <c r="I254" s="39"/>
      <c r="J254" s="12"/>
      <c r="K254" s="12"/>
      <c r="L254" s="12" t="s">
        <v>236</v>
      </c>
      <c r="M254" s="12"/>
      <c r="N254" s="13"/>
      <c r="O254" s="40"/>
      <c r="P254" s="11"/>
      <c r="Q254" s="9">
        <v>0</v>
      </c>
      <c r="R254" s="9">
        <v>0</v>
      </c>
      <c r="S254" s="9">
        <v>62735.700000000004</v>
      </c>
      <c r="T254" s="9">
        <v>0</v>
      </c>
      <c r="U254" s="9">
        <v>0</v>
      </c>
      <c r="V254" s="9">
        <v>0.27999999999997272</v>
      </c>
      <c r="W254" s="9">
        <v>0</v>
      </c>
      <c r="X254" s="9">
        <v>0</v>
      </c>
      <c r="Y254" s="9">
        <v>220965</v>
      </c>
      <c r="Z254" s="9">
        <v>0</v>
      </c>
      <c r="AA254" s="9">
        <v>0</v>
      </c>
      <c r="AB254" s="9">
        <v>0</v>
      </c>
    </row>
    <row r="255" spans="1:28" x14ac:dyDescent="0.25">
      <c r="A255" s="15" t="s">
        <v>235</v>
      </c>
      <c r="B255" s="15">
        <v>2</v>
      </c>
      <c r="C255" s="15">
        <v>1</v>
      </c>
      <c r="D255" s="15">
        <v>8</v>
      </c>
      <c r="E255" s="15">
        <v>3</v>
      </c>
      <c r="F255" s="15">
        <v>2</v>
      </c>
      <c r="G255" s="15">
        <v>0</v>
      </c>
      <c r="H255" s="15">
        <v>0</v>
      </c>
      <c r="I255" s="39"/>
      <c r="J255" s="12"/>
      <c r="K255" s="12"/>
      <c r="L255" s="12" t="s">
        <v>234</v>
      </c>
      <c r="M255" s="12"/>
      <c r="N255" s="13"/>
      <c r="O255" s="40"/>
      <c r="P255" s="11"/>
      <c r="Q255" s="9">
        <v>0</v>
      </c>
      <c r="R255" s="9">
        <v>40884.939999999995</v>
      </c>
      <c r="S255" s="9">
        <v>109973.45000000001</v>
      </c>
      <c r="T255" s="9">
        <v>3288.3999999999942</v>
      </c>
      <c r="U255" s="9">
        <v>12632.960000000006</v>
      </c>
      <c r="V255" s="9">
        <v>37601.600000000006</v>
      </c>
      <c r="W255" s="9">
        <v>0</v>
      </c>
      <c r="X255" s="9">
        <v>141719.26999999999</v>
      </c>
      <c r="Y255" s="9">
        <v>39150.94000000001</v>
      </c>
      <c r="Z255" s="9">
        <v>0</v>
      </c>
      <c r="AA255" s="9">
        <v>0</v>
      </c>
      <c r="AB255" s="9">
        <v>0</v>
      </c>
    </row>
    <row r="256" spans="1:28" x14ac:dyDescent="0.25">
      <c r="A256" s="15" t="s">
        <v>233</v>
      </c>
      <c r="B256" s="15">
        <v>2</v>
      </c>
      <c r="C256" s="15">
        <v>1</v>
      </c>
      <c r="D256" s="15">
        <v>8</v>
      </c>
      <c r="E256" s="15">
        <v>3</v>
      </c>
      <c r="F256" s="15">
        <v>3</v>
      </c>
      <c r="G256" s="15">
        <v>0</v>
      </c>
      <c r="H256" s="15">
        <v>0</v>
      </c>
      <c r="I256" s="39"/>
      <c r="J256" s="12"/>
      <c r="K256" s="12"/>
      <c r="L256" s="12" t="s">
        <v>232</v>
      </c>
      <c r="M256" s="12"/>
      <c r="N256" s="13"/>
      <c r="O256" s="40"/>
      <c r="P256" s="11"/>
      <c r="Q256" s="9">
        <v>14490.279999999999</v>
      </c>
      <c r="R256" s="9">
        <v>29380.369999999995</v>
      </c>
      <c r="S256" s="9">
        <v>14898509.279999997</v>
      </c>
      <c r="T256" s="9">
        <v>1313.21</v>
      </c>
      <c r="U256" s="9">
        <v>1048.26</v>
      </c>
      <c r="V256" s="9">
        <v>0</v>
      </c>
      <c r="W256" s="9">
        <v>12992244.869999999</v>
      </c>
      <c r="X256" s="9">
        <v>0</v>
      </c>
      <c r="Y256" s="9">
        <v>2054.44</v>
      </c>
      <c r="Z256" s="9">
        <v>0</v>
      </c>
      <c r="AA256" s="9">
        <v>0</v>
      </c>
      <c r="AB256" s="9">
        <v>0</v>
      </c>
    </row>
    <row r="257" spans="1:28" x14ac:dyDescent="0.25">
      <c r="A257" s="15" t="s">
        <v>231</v>
      </c>
      <c r="B257" s="15">
        <v>2</v>
      </c>
      <c r="C257" s="15">
        <v>1</v>
      </c>
      <c r="D257" s="15">
        <v>8</v>
      </c>
      <c r="E257" s="15">
        <v>3</v>
      </c>
      <c r="F257" s="15">
        <v>4</v>
      </c>
      <c r="G257" s="15">
        <v>0</v>
      </c>
      <c r="H257" s="15">
        <v>0</v>
      </c>
      <c r="I257" s="39"/>
      <c r="J257" s="12"/>
      <c r="K257" s="12"/>
      <c r="L257" s="12" t="s">
        <v>230</v>
      </c>
      <c r="M257" s="12"/>
      <c r="N257" s="13"/>
      <c r="O257" s="40"/>
      <c r="P257" s="11"/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</row>
    <row r="258" spans="1:28" x14ac:dyDescent="0.25">
      <c r="A258" s="15" t="s">
        <v>229</v>
      </c>
      <c r="B258" s="15">
        <v>2</v>
      </c>
      <c r="C258" s="15">
        <v>1</v>
      </c>
      <c r="D258" s="15">
        <v>8</v>
      </c>
      <c r="E258" s="15">
        <v>3</v>
      </c>
      <c r="F258" s="15">
        <v>5</v>
      </c>
      <c r="G258" s="15">
        <v>0</v>
      </c>
      <c r="H258" s="15">
        <v>0</v>
      </c>
      <c r="I258" s="39"/>
      <c r="J258" s="12"/>
      <c r="K258" s="12"/>
      <c r="L258" s="12" t="s">
        <v>228</v>
      </c>
      <c r="M258" s="12"/>
      <c r="N258" s="13"/>
      <c r="O258" s="40"/>
      <c r="P258" s="11"/>
      <c r="Q258" s="9">
        <v>0</v>
      </c>
      <c r="R258" s="9">
        <v>246193.32</v>
      </c>
      <c r="S258" s="9">
        <v>0</v>
      </c>
      <c r="T258" s="9">
        <v>1558.8399999999997</v>
      </c>
      <c r="U258" s="9">
        <v>0</v>
      </c>
      <c r="V258" s="9">
        <v>1847.37</v>
      </c>
      <c r="W258" s="9">
        <v>0</v>
      </c>
      <c r="X258" s="9">
        <v>128604.31000000001</v>
      </c>
      <c r="Y258" s="9">
        <v>9</v>
      </c>
      <c r="Z258" s="9">
        <v>0</v>
      </c>
      <c r="AA258" s="9">
        <v>0</v>
      </c>
      <c r="AB258" s="9">
        <v>0</v>
      </c>
    </row>
    <row r="259" spans="1:28" x14ac:dyDescent="0.25">
      <c r="A259" s="32" t="s">
        <v>227</v>
      </c>
      <c r="B259" s="32">
        <v>2</v>
      </c>
      <c r="C259" s="32">
        <v>1</v>
      </c>
      <c r="D259" s="32">
        <v>8</v>
      </c>
      <c r="E259" s="32">
        <v>4</v>
      </c>
      <c r="F259" s="32">
        <v>0</v>
      </c>
      <c r="G259" s="32">
        <v>0</v>
      </c>
      <c r="H259" s="32">
        <v>0</v>
      </c>
      <c r="I259" s="31"/>
      <c r="J259" s="19"/>
      <c r="K259" s="19" t="s">
        <v>226</v>
      </c>
      <c r="L259" s="19"/>
      <c r="M259" s="19"/>
      <c r="N259" s="20"/>
      <c r="O259" s="41"/>
      <c r="P259" s="26"/>
      <c r="Q259" s="30">
        <v>84190.13</v>
      </c>
      <c r="R259" s="30">
        <v>0</v>
      </c>
      <c r="S259" s="30">
        <v>87968.639999999999</v>
      </c>
      <c r="T259" s="30">
        <v>13234201.52</v>
      </c>
      <c r="U259" s="30">
        <v>86518.9</v>
      </c>
      <c r="V259" s="30">
        <v>0</v>
      </c>
      <c r="W259" s="30">
        <v>10476494.399999999</v>
      </c>
      <c r="X259" s="30">
        <f>+X260+X261+X262</f>
        <v>0</v>
      </c>
      <c r="Y259" s="30">
        <f>+Y260+Y261+Y262</f>
        <v>89471.07</v>
      </c>
      <c r="Z259" s="30">
        <f>+Z260+Z261+Z262</f>
        <v>0</v>
      </c>
      <c r="AA259" s="30">
        <f>+AA260+AA261+AA262</f>
        <v>0</v>
      </c>
      <c r="AB259" s="30">
        <f>+AB260+AB261+AB262</f>
        <v>0</v>
      </c>
    </row>
    <row r="260" spans="1:28" x14ac:dyDescent="0.25">
      <c r="A260" s="15" t="s">
        <v>225</v>
      </c>
      <c r="B260" s="15">
        <v>2</v>
      </c>
      <c r="C260" s="15">
        <v>1</v>
      </c>
      <c r="D260" s="15">
        <v>8</v>
      </c>
      <c r="E260" s="15">
        <v>4</v>
      </c>
      <c r="F260" s="15">
        <v>1</v>
      </c>
      <c r="G260" s="15">
        <v>0</v>
      </c>
      <c r="H260" s="15">
        <v>0</v>
      </c>
      <c r="I260" s="39"/>
      <c r="J260" s="12"/>
      <c r="K260" s="12"/>
      <c r="L260" s="12" t="s">
        <v>224</v>
      </c>
      <c r="M260" s="12"/>
      <c r="N260" s="13"/>
      <c r="O260" s="40"/>
      <c r="P260" s="11"/>
      <c r="Q260" s="9">
        <v>84190.13</v>
      </c>
      <c r="R260" s="9">
        <v>0</v>
      </c>
      <c r="S260" s="9">
        <v>87968.639999999999</v>
      </c>
      <c r="T260" s="9">
        <v>0</v>
      </c>
      <c r="U260" s="9">
        <v>86518.9</v>
      </c>
      <c r="V260" s="9">
        <v>0</v>
      </c>
      <c r="W260" s="9">
        <v>86363.16</v>
      </c>
      <c r="X260" s="9">
        <v>0</v>
      </c>
      <c r="Y260" s="9">
        <v>89471.07</v>
      </c>
      <c r="Z260" s="9">
        <v>0</v>
      </c>
      <c r="AA260" s="9">
        <v>0</v>
      </c>
      <c r="AB260" s="9">
        <v>0</v>
      </c>
    </row>
    <row r="261" spans="1:28" x14ac:dyDescent="0.25">
      <c r="A261" s="15" t="s">
        <v>223</v>
      </c>
      <c r="B261" s="15">
        <v>2</v>
      </c>
      <c r="C261" s="15">
        <v>1</v>
      </c>
      <c r="D261" s="15">
        <v>8</v>
      </c>
      <c r="E261" s="15">
        <v>4</v>
      </c>
      <c r="F261" s="15">
        <v>2</v>
      </c>
      <c r="G261" s="15">
        <v>0</v>
      </c>
      <c r="H261" s="15">
        <v>0</v>
      </c>
      <c r="I261" s="39"/>
      <c r="J261" s="12"/>
      <c r="K261" s="12"/>
      <c r="L261" s="12" t="s">
        <v>222</v>
      </c>
      <c r="M261" s="12"/>
      <c r="N261" s="13"/>
      <c r="O261" s="40"/>
      <c r="P261" s="11"/>
      <c r="Q261" s="9">
        <v>0</v>
      </c>
      <c r="R261" s="9">
        <v>0</v>
      </c>
      <c r="S261" s="9">
        <v>0</v>
      </c>
      <c r="T261" s="9">
        <v>13234201.52</v>
      </c>
      <c r="U261" s="9">
        <v>0</v>
      </c>
      <c r="V261" s="9">
        <v>0</v>
      </c>
      <c r="W261" s="9">
        <v>10390131.239999998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</row>
    <row r="262" spans="1:28" x14ac:dyDescent="0.25">
      <c r="A262" s="15" t="s">
        <v>221</v>
      </c>
      <c r="B262" s="15">
        <v>2</v>
      </c>
      <c r="C262" s="15">
        <v>1</v>
      </c>
      <c r="D262" s="15">
        <v>8</v>
      </c>
      <c r="E262" s="15">
        <v>4</v>
      </c>
      <c r="F262" s="15">
        <v>3</v>
      </c>
      <c r="G262" s="15">
        <v>0</v>
      </c>
      <c r="H262" s="15">
        <v>0</v>
      </c>
      <c r="I262" s="39"/>
      <c r="J262" s="12"/>
      <c r="K262" s="12"/>
      <c r="L262" s="12" t="s">
        <v>220</v>
      </c>
      <c r="M262" s="12"/>
      <c r="N262" s="13"/>
      <c r="O262" s="40"/>
      <c r="P262" s="11"/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</row>
    <row r="263" spans="1:28" x14ac:dyDescent="0.25">
      <c r="A263" s="32" t="s">
        <v>219</v>
      </c>
      <c r="B263" s="32">
        <v>2</v>
      </c>
      <c r="C263" s="32">
        <v>1</v>
      </c>
      <c r="D263" s="32">
        <v>8</v>
      </c>
      <c r="E263" s="32">
        <v>5</v>
      </c>
      <c r="F263" s="32">
        <v>0</v>
      </c>
      <c r="G263" s="32">
        <v>0</v>
      </c>
      <c r="H263" s="32">
        <v>0</v>
      </c>
      <c r="I263" s="31"/>
      <c r="J263" s="19"/>
      <c r="K263" s="19" t="s">
        <v>218</v>
      </c>
      <c r="L263" s="19"/>
      <c r="M263" s="19"/>
      <c r="N263" s="20"/>
      <c r="O263" s="41"/>
      <c r="P263" s="26"/>
      <c r="Q263" s="30">
        <v>0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  <c r="W263" s="30">
        <v>0</v>
      </c>
      <c r="X263" s="30">
        <f>+X264+X265</f>
        <v>0</v>
      </c>
      <c r="Y263" s="30">
        <f>+Y264+Y265</f>
        <v>0</v>
      </c>
      <c r="Z263" s="30">
        <f>+Z264+Z265</f>
        <v>0</v>
      </c>
      <c r="AA263" s="30">
        <f>+AA264+AA265</f>
        <v>0</v>
      </c>
      <c r="AB263" s="30">
        <f>+AB264+AB265</f>
        <v>0</v>
      </c>
    </row>
    <row r="264" spans="1:28" x14ac:dyDescent="0.25">
      <c r="A264" s="15" t="s">
        <v>217</v>
      </c>
      <c r="B264" s="15">
        <v>2</v>
      </c>
      <c r="C264" s="15">
        <v>1</v>
      </c>
      <c r="D264" s="15">
        <v>8</v>
      </c>
      <c r="E264" s="15">
        <v>5</v>
      </c>
      <c r="F264" s="15">
        <v>1</v>
      </c>
      <c r="G264" s="15">
        <v>0</v>
      </c>
      <c r="H264" s="15">
        <v>0</v>
      </c>
      <c r="I264" s="39"/>
      <c r="J264" s="12"/>
      <c r="K264" s="12"/>
      <c r="L264" s="12" t="s">
        <v>216</v>
      </c>
      <c r="M264" s="12"/>
      <c r="N264" s="13"/>
      <c r="O264" s="40"/>
      <c r="P264" s="11"/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</row>
    <row r="265" spans="1:28" x14ac:dyDescent="0.25">
      <c r="A265" s="15" t="s">
        <v>215</v>
      </c>
      <c r="B265" s="15">
        <v>2</v>
      </c>
      <c r="C265" s="15">
        <v>1</v>
      </c>
      <c r="D265" s="15">
        <v>8</v>
      </c>
      <c r="E265" s="15">
        <v>5</v>
      </c>
      <c r="F265" s="15">
        <v>2</v>
      </c>
      <c r="G265" s="15">
        <v>0</v>
      </c>
      <c r="H265" s="15">
        <v>0</v>
      </c>
      <c r="I265" s="39"/>
      <c r="J265" s="12"/>
      <c r="K265" s="12"/>
      <c r="L265" s="12" t="s">
        <v>214</v>
      </c>
      <c r="M265" s="12"/>
      <c r="N265" s="13"/>
      <c r="O265" s="40"/>
      <c r="P265" s="11"/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</row>
    <row r="266" spans="1:28" x14ac:dyDescent="0.25">
      <c r="A266" s="15" t="s">
        <v>213</v>
      </c>
      <c r="B266" s="15">
        <v>2</v>
      </c>
      <c r="C266" s="15">
        <v>1</v>
      </c>
      <c r="D266" s="15">
        <v>8</v>
      </c>
      <c r="E266" s="15">
        <v>6</v>
      </c>
      <c r="F266" s="15">
        <v>0</v>
      </c>
      <c r="G266" s="15">
        <v>0</v>
      </c>
      <c r="H266" s="15">
        <v>0</v>
      </c>
      <c r="I266" s="39"/>
      <c r="J266" s="12"/>
      <c r="K266" s="12" t="s">
        <v>212</v>
      </c>
      <c r="L266" s="12"/>
      <c r="M266" s="12"/>
      <c r="N266" s="13"/>
      <c r="O266" s="40"/>
      <c r="P266" s="11"/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</row>
    <row r="267" spans="1:28" x14ac:dyDescent="0.25">
      <c r="A267" s="15" t="s">
        <v>211</v>
      </c>
      <c r="B267" s="15">
        <v>2</v>
      </c>
      <c r="C267" s="15">
        <v>1</v>
      </c>
      <c r="D267" s="15">
        <v>8</v>
      </c>
      <c r="E267" s="15">
        <v>7</v>
      </c>
      <c r="F267" s="15">
        <v>0</v>
      </c>
      <c r="G267" s="15">
        <v>0</v>
      </c>
      <c r="H267" s="15">
        <v>0</v>
      </c>
      <c r="I267" s="39"/>
      <c r="J267" s="12"/>
      <c r="K267" s="12" t="s">
        <v>210</v>
      </c>
      <c r="L267" s="12"/>
      <c r="M267" s="12"/>
      <c r="N267" s="13"/>
      <c r="O267" s="40"/>
      <c r="P267" s="11"/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</row>
    <row r="268" spans="1:28" x14ac:dyDescent="0.25">
      <c r="A268" s="15" t="s">
        <v>209</v>
      </c>
      <c r="B268" s="15">
        <v>2</v>
      </c>
      <c r="C268" s="15">
        <v>1</v>
      </c>
      <c r="D268" s="15">
        <v>8</v>
      </c>
      <c r="E268" s="15">
        <v>8</v>
      </c>
      <c r="F268" s="15">
        <v>0</v>
      </c>
      <c r="G268" s="15">
        <v>0</v>
      </c>
      <c r="H268" s="15">
        <v>0</v>
      </c>
      <c r="I268" s="39"/>
      <c r="J268" s="12"/>
      <c r="K268" s="12" t="s">
        <v>208</v>
      </c>
      <c r="L268" s="12"/>
      <c r="M268" s="12"/>
      <c r="N268" s="13"/>
      <c r="O268" s="40"/>
      <c r="P268" s="11"/>
      <c r="Q268" s="9">
        <v>142347.5</v>
      </c>
      <c r="R268" s="9">
        <v>201757.3099997236</v>
      </c>
      <c r="S268" s="9">
        <v>939330.29000000074</v>
      </c>
      <c r="T268" s="9">
        <v>279319.5599995649</v>
      </c>
      <c r="U268" s="9">
        <v>180392.3</v>
      </c>
      <c r="V268" s="9">
        <v>3856683.4600000479</v>
      </c>
      <c r="W268" s="9">
        <v>190657.08000000002</v>
      </c>
      <c r="X268" s="9">
        <v>53020063.670000039</v>
      </c>
      <c r="Y268" s="9">
        <v>348244.56999992969</v>
      </c>
      <c r="Z268" s="9">
        <v>0</v>
      </c>
      <c r="AA268" s="9">
        <v>0</v>
      </c>
      <c r="AB268" s="9">
        <v>0</v>
      </c>
    </row>
    <row r="269" spans="1:28" x14ac:dyDescent="0.25">
      <c r="A269" s="29" t="s">
        <v>207</v>
      </c>
      <c r="B269" s="29">
        <v>2</v>
      </c>
      <c r="C269" s="29">
        <v>2</v>
      </c>
      <c r="D269" s="29">
        <v>9</v>
      </c>
      <c r="E269" s="29">
        <v>0</v>
      </c>
      <c r="F269" s="29">
        <v>0</v>
      </c>
      <c r="G269" s="29">
        <v>0</v>
      </c>
      <c r="H269" s="29">
        <v>0</v>
      </c>
      <c r="I269" s="31"/>
      <c r="J269" s="33" t="s">
        <v>206</v>
      </c>
      <c r="K269" s="33"/>
      <c r="L269" s="33"/>
      <c r="M269" s="43"/>
      <c r="N269" s="33"/>
      <c r="O269" s="33"/>
      <c r="P269" s="42"/>
      <c r="Q269" s="37">
        <v>1145036.8299999998</v>
      </c>
      <c r="R269" s="37">
        <v>2424577.4</v>
      </c>
      <c r="S269" s="37">
        <v>3750646.6199999992</v>
      </c>
      <c r="T269" s="37">
        <v>157116.44999999998</v>
      </c>
      <c r="U269" s="37">
        <v>2048026.42</v>
      </c>
      <c r="V269" s="37">
        <v>1267236.0899999999</v>
      </c>
      <c r="W269" s="37">
        <v>9616946.0899999999</v>
      </c>
      <c r="X269" s="37">
        <f>+X270+X275+X276+X277+X278+X279</f>
        <v>78145528.819999993</v>
      </c>
      <c r="Y269" s="37">
        <f>+Y270+Y275+Y276+Y277+Y278+Y279</f>
        <v>12847223.129999999</v>
      </c>
      <c r="Z269" s="37">
        <f>+Z270+Z275+Z276+Z277+Z278+Z279</f>
        <v>0</v>
      </c>
      <c r="AA269" s="37">
        <f>+AA270+AA275+AA276+AA277+AA278+AA279</f>
        <v>0</v>
      </c>
      <c r="AB269" s="37">
        <f>+AB270+AB275+AB276+AB277+AB278+AB279</f>
        <v>0</v>
      </c>
    </row>
    <row r="270" spans="1:28" x14ac:dyDescent="0.25">
      <c r="A270" s="32" t="s">
        <v>205</v>
      </c>
      <c r="B270" s="32">
        <v>2</v>
      </c>
      <c r="C270" s="32">
        <v>2</v>
      </c>
      <c r="D270" s="32">
        <v>9</v>
      </c>
      <c r="E270" s="32">
        <v>1</v>
      </c>
      <c r="F270" s="32">
        <v>0</v>
      </c>
      <c r="G270" s="32">
        <v>0</v>
      </c>
      <c r="H270" s="32">
        <v>0</v>
      </c>
      <c r="I270" s="31"/>
      <c r="J270" s="19"/>
      <c r="K270" s="19" t="s">
        <v>204</v>
      </c>
      <c r="L270" s="19"/>
      <c r="M270" s="20"/>
      <c r="N270" s="19"/>
      <c r="O270" s="19"/>
      <c r="P270" s="26"/>
      <c r="Q270" s="30">
        <v>1145036.8299999998</v>
      </c>
      <c r="R270" s="30">
        <v>2424577.4</v>
      </c>
      <c r="S270" s="30">
        <v>3750646.6199999992</v>
      </c>
      <c r="T270" s="30">
        <v>157116.44999999998</v>
      </c>
      <c r="U270" s="30">
        <v>2048026.42</v>
      </c>
      <c r="V270" s="30">
        <v>1267236.0899999999</v>
      </c>
      <c r="W270" s="30">
        <v>2133056.87</v>
      </c>
      <c r="X270" s="30">
        <f>+X271+X272+X273+X274</f>
        <v>2404028.8200000003</v>
      </c>
      <c r="Y270" s="30">
        <f>+Y271+Y272+Y273+Y274</f>
        <v>1923723.13</v>
      </c>
      <c r="Z270" s="30">
        <f>+Z271+Z272+Z273+Z274</f>
        <v>0</v>
      </c>
      <c r="AA270" s="30">
        <f>+AA271+AA272+AA273+AA274</f>
        <v>0</v>
      </c>
      <c r="AB270" s="30">
        <f>+AB271+AB272+AB273+AB274</f>
        <v>0</v>
      </c>
    </row>
    <row r="271" spans="1:28" x14ac:dyDescent="0.25">
      <c r="A271" s="15" t="s">
        <v>203</v>
      </c>
      <c r="B271" s="15">
        <v>2</v>
      </c>
      <c r="C271" s="15">
        <v>2</v>
      </c>
      <c r="D271" s="15">
        <v>9</v>
      </c>
      <c r="E271" s="15">
        <v>1</v>
      </c>
      <c r="F271" s="15">
        <v>1</v>
      </c>
      <c r="G271" s="15">
        <v>0</v>
      </c>
      <c r="H271" s="15">
        <v>0</v>
      </c>
      <c r="I271" s="39"/>
      <c r="J271" s="12"/>
      <c r="K271" s="12"/>
      <c r="L271" s="12" t="s">
        <v>202</v>
      </c>
      <c r="M271" s="13"/>
      <c r="N271" s="12"/>
      <c r="O271" s="12"/>
      <c r="P271" s="11"/>
      <c r="Q271" s="9">
        <v>0</v>
      </c>
      <c r="R271" s="9">
        <v>31000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40450.26</v>
      </c>
      <c r="Z271" s="9">
        <v>0</v>
      </c>
      <c r="AA271" s="9">
        <v>0</v>
      </c>
      <c r="AB271" s="9">
        <v>0</v>
      </c>
    </row>
    <row r="272" spans="1:28" x14ac:dyDescent="0.25">
      <c r="A272" s="15" t="s">
        <v>201</v>
      </c>
      <c r="B272" s="15">
        <v>2</v>
      </c>
      <c r="C272" s="15">
        <v>2</v>
      </c>
      <c r="D272" s="15">
        <v>9</v>
      </c>
      <c r="E272" s="15">
        <v>1</v>
      </c>
      <c r="F272" s="15">
        <v>2</v>
      </c>
      <c r="G272" s="15">
        <v>0</v>
      </c>
      <c r="H272" s="15">
        <v>0</v>
      </c>
      <c r="I272" s="39"/>
      <c r="J272" s="12"/>
      <c r="K272" s="12"/>
      <c r="L272" s="12" t="s">
        <v>200</v>
      </c>
      <c r="M272" s="13"/>
      <c r="N272" s="12"/>
      <c r="O272" s="12"/>
      <c r="P272" s="11"/>
      <c r="Q272" s="9">
        <v>0</v>
      </c>
      <c r="R272" s="9">
        <v>175769.28</v>
      </c>
      <c r="S272" s="9">
        <v>949469.95</v>
      </c>
      <c r="T272" s="9">
        <v>157116.44999999998</v>
      </c>
      <c r="U272" s="9">
        <v>811053.17</v>
      </c>
      <c r="V272" s="9">
        <v>214798.33000000002</v>
      </c>
      <c r="W272" s="9">
        <v>767157.12000000011</v>
      </c>
      <c r="X272" s="9">
        <v>178599.74</v>
      </c>
      <c r="Y272" s="9">
        <v>883975.16</v>
      </c>
      <c r="Z272" s="9">
        <v>0</v>
      </c>
      <c r="AA272" s="9">
        <v>0</v>
      </c>
      <c r="AB272" s="9">
        <v>0</v>
      </c>
    </row>
    <row r="273" spans="1:28" x14ac:dyDescent="0.25">
      <c r="A273" s="15" t="s">
        <v>199</v>
      </c>
      <c r="B273" s="15">
        <v>2</v>
      </c>
      <c r="C273" s="15">
        <v>2</v>
      </c>
      <c r="D273" s="15">
        <v>9</v>
      </c>
      <c r="E273" s="15">
        <v>1</v>
      </c>
      <c r="F273" s="15">
        <v>3</v>
      </c>
      <c r="G273" s="15">
        <v>0</v>
      </c>
      <c r="H273" s="15">
        <v>0</v>
      </c>
      <c r="I273" s="39"/>
      <c r="J273" s="12"/>
      <c r="K273" s="12"/>
      <c r="L273" s="12" t="s">
        <v>198</v>
      </c>
      <c r="M273" s="13"/>
      <c r="N273" s="12"/>
      <c r="O273" s="12"/>
      <c r="P273" s="11"/>
      <c r="Q273" s="9">
        <v>1145036.8299999998</v>
      </c>
      <c r="R273" s="9">
        <v>2217808.12</v>
      </c>
      <c r="S273" s="9">
        <v>2801176.6699999995</v>
      </c>
      <c r="T273" s="9">
        <v>0</v>
      </c>
      <c r="U273" s="9">
        <v>1236973.25</v>
      </c>
      <c r="V273" s="9">
        <v>1052437.7599999998</v>
      </c>
      <c r="W273" s="9">
        <v>1365899.7499999998</v>
      </c>
      <c r="X273" s="9">
        <v>2225429.08</v>
      </c>
      <c r="Y273" s="9">
        <v>999297.70999999985</v>
      </c>
      <c r="Z273" s="9">
        <v>0</v>
      </c>
      <c r="AA273" s="9">
        <v>0</v>
      </c>
      <c r="AB273" s="9">
        <v>0</v>
      </c>
    </row>
    <row r="274" spans="1:28" x14ac:dyDescent="0.25">
      <c r="A274" s="15" t="s">
        <v>197</v>
      </c>
      <c r="B274" s="15">
        <v>2</v>
      </c>
      <c r="C274" s="15">
        <v>2</v>
      </c>
      <c r="D274" s="15">
        <v>9</v>
      </c>
      <c r="E274" s="15">
        <v>1</v>
      </c>
      <c r="F274" s="15">
        <v>4</v>
      </c>
      <c r="G274" s="15">
        <v>0</v>
      </c>
      <c r="H274" s="15">
        <v>0</v>
      </c>
      <c r="I274" s="39"/>
      <c r="J274" s="12"/>
      <c r="K274" s="12"/>
      <c r="L274" s="12" t="s">
        <v>196</v>
      </c>
      <c r="M274" s="13"/>
      <c r="N274" s="12"/>
      <c r="O274" s="12"/>
      <c r="P274" s="11"/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</row>
    <row r="275" spans="1:28" x14ac:dyDescent="0.25">
      <c r="A275" s="15" t="s">
        <v>195</v>
      </c>
      <c r="B275" s="15">
        <v>2</v>
      </c>
      <c r="C275" s="15">
        <v>2</v>
      </c>
      <c r="D275" s="15">
        <v>9</v>
      </c>
      <c r="E275" s="15">
        <v>2</v>
      </c>
      <c r="F275" s="15">
        <v>0</v>
      </c>
      <c r="G275" s="15">
        <v>0</v>
      </c>
      <c r="H275" s="15">
        <v>0</v>
      </c>
      <c r="I275" s="39"/>
      <c r="J275" s="12"/>
      <c r="K275" s="12" t="s">
        <v>194</v>
      </c>
      <c r="L275" s="12"/>
      <c r="M275" s="13"/>
      <c r="N275" s="12"/>
      <c r="O275" s="12"/>
      <c r="P275" s="11"/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</row>
    <row r="276" spans="1:28" x14ac:dyDescent="0.25">
      <c r="A276" s="15" t="s">
        <v>193</v>
      </c>
      <c r="B276" s="15">
        <v>2</v>
      </c>
      <c r="C276" s="15">
        <v>2</v>
      </c>
      <c r="D276" s="15">
        <v>9</v>
      </c>
      <c r="E276" s="15">
        <v>3</v>
      </c>
      <c r="F276" s="15">
        <v>0</v>
      </c>
      <c r="G276" s="15">
        <v>0</v>
      </c>
      <c r="H276" s="15">
        <v>0</v>
      </c>
      <c r="I276" s="39"/>
      <c r="J276" s="12"/>
      <c r="K276" s="12" t="s">
        <v>192</v>
      </c>
      <c r="L276" s="12"/>
      <c r="M276" s="13"/>
      <c r="N276" s="12"/>
      <c r="O276" s="12"/>
      <c r="P276" s="11"/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</row>
    <row r="277" spans="1:28" x14ac:dyDescent="0.25">
      <c r="A277" s="15" t="s">
        <v>191</v>
      </c>
      <c r="B277" s="15">
        <v>2</v>
      </c>
      <c r="C277" s="15">
        <v>2</v>
      </c>
      <c r="D277" s="15">
        <v>9</v>
      </c>
      <c r="E277" s="15">
        <v>4</v>
      </c>
      <c r="F277" s="15">
        <v>0</v>
      </c>
      <c r="G277" s="15">
        <v>0</v>
      </c>
      <c r="H277" s="15">
        <v>0</v>
      </c>
      <c r="I277" s="39"/>
      <c r="J277" s="12"/>
      <c r="K277" s="12" t="s">
        <v>190</v>
      </c>
      <c r="L277" s="12"/>
      <c r="M277" s="13"/>
      <c r="N277" s="12"/>
      <c r="O277" s="12"/>
      <c r="P277" s="11"/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7483889.2200000007</v>
      </c>
      <c r="X277" s="9">
        <v>75741500</v>
      </c>
      <c r="Y277" s="9">
        <v>10923500</v>
      </c>
      <c r="Z277" s="9">
        <v>0</v>
      </c>
      <c r="AA277" s="9">
        <v>0</v>
      </c>
      <c r="AB277" s="9">
        <v>0</v>
      </c>
    </row>
    <row r="278" spans="1:28" x14ac:dyDescent="0.25">
      <c r="A278" s="15" t="s">
        <v>189</v>
      </c>
      <c r="B278" s="15">
        <v>2</v>
      </c>
      <c r="C278" s="15">
        <v>2</v>
      </c>
      <c r="D278" s="15">
        <v>9</v>
      </c>
      <c r="E278" s="15">
        <v>5</v>
      </c>
      <c r="F278" s="15">
        <v>0</v>
      </c>
      <c r="G278" s="15">
        <v>0</v>
      </c>
      <c r="H278" s="15">
        <v>0</v>
      </c>
      <c r="I278" s="39"/>
      <c r="J278" s="12"/>
      <c r="K278" s="12" t="s">
        <v>188</v>
      </c>
      <c r="L278" s="12"/>
      <c r="M278" s="13"/>
      <c r="N278" s="12"/>
      <c r="O278" s="12"/>
      <c r="P278" s="11"/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</row>
    <row r="279" spans="1:28" x14ac:dyDescent="0.25">
      <c r="A279" s="15" t="s">
        <v>187</v>
      </c>
      <c r="B279" s="15">
        <v>2</v>
      </c>
      <c r="C279" s="15">
        <v>2</v>
      </c>
      <c r="D279" s="15">
        <v>9</v>
      </c>
      <c r="E279" s="15">
        <v>6</v>
      </c>
      <c r="F279" s="15">
        <v>0</v>
      </c>
      <c r="G279" s="15">
        <v>0</v>
      </c>
      <c r="H279" s="15">
        <v>0</v>
      </c>
      <c r="I279" s="39"/>
      <c r="J279" s="12"/>
      <c r="K279" s="12" t="s">
        <v>186</v>
      </c>
      <c r="L279" s="12"/>
      <c r="M279" s="13"/>
      <c r="N279" s="12"/>
      <c r="O279" s="12"/>
      <c r="P279" s="11"/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</row>
    <row r="280" spans="1:28" x14ac:dyDescent="0.25">
      <c r="A280" s="32" t="s">
        <v>185</v>
      </c>
      <c r="B280" s="32">
        <v>2</v>
      </c>
      <c r="C280" s="32">
        <v>6</v>
      </c>
      <c r="D280" s="32">
        <v>0</v>
      </c>
      <c r="E280" s="32">
        <v>0</v>
      </c>
      <c r="F280" s="32">
        <v>0</v>
      </c>
      <c r="G280" s="32">
        <v>0</v>
      </c>
      <c r="H280" s="32">
        <v>0</v>
      </c>
      <c r="I280" s="31"/>
      <c r="J280" s="33" t="s">
        <v>184</v>
      </c>
      <c r="K280" s="19"/>
      <c r="L280" s="19"/>
      <c r="M280" s="19"/>
      <c r="N280" s="41"/>
      <c r="O280" s="19"/>
      <c r="P280" s="26"/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  <c r="X280" s="37">
        <f>+X281+X299</f>
        <v>0</v>
      </c>
      <c r="Y280" s="37">
        <f>+Y281+Y299</f>
        <v>0</v>
      </c>
      <c r="Z280" s="37">
        <f>+Z281+Z299</f>
        <v>0</v>
      </c>
      <c r="AA280" s="37">
        <f>+AA281+AA299</f>
        <v>0</v>
      </c>
      <c r="AB280" s="37">
        <f>+AB281+AB299</f>
        <v>0</v>
      </c>
    </row>
    <row r="281" spans="1:28" x14ac:dyDescent="0.25">
      <c r="A281" s="32" t="s">
        <v>183</v>
      </c>
      <c r="B281" s="32">
        <v>2</v>
      </c>
      <c r="C281" s="32">
        <v>6</v>
      </c>
      <c r="D281" s="32">
        <v>1</v>
      </c>
      <c r="E281" s="32">
        <v>0</v>
      </c>
      <c r="F281" s="32">
        <v>0</v>
      </c>
      <c r="G281" s="32">
        <v>0</v>
      </c>
      <c r="H281" s="32">
        <v>0</v>
      </c>
      <c r="I281" s="31"/>
      <c r="J281" s="19"/>
      <c r="K281" s="19" t="s">
        <v>182</v>
      </c>
      <c r="L281" s="19"/>
      <c r="M281" s="19"/>
      <c r="N281" s="41"/>
      <c r="O281" s="19"/>
      <c r="P281" s="26"/>
      <c r="Q281" s="30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f>+X282+X283+X284+X288+X292+X295+X298</f>
        <v>0</v>
      </c>
      <c r="Y281" s="30">
        <f>+Y282+Y283+Y284+Y288+Y292+Y295+Y298</f>
        <v>0</v>
      </c>
      <c r="Z281" s="30">
        <f>+Z282+Z283+Z284+Z288+Z292+Z295+Z298</f>
        <v>0</v>
      </c>
      <c r="AA281" s="30">
        <f>+AA282+AA283+AA284+AA288+AA292+AA295+AA298</f>
        <v>0</v>
      </c>
      <c r="AB281" s="30">
        <f>+AB282+AB283+AB284+AB288+AB292+AB295+AB298</f>
        <v>0</v>
      </c>
    </row>
    <row r="282" spans="1:28" x14ac:dyDescent="0.25">
      <c r="A282" s="15" t="s">
        <v>181</v>
      </c>
      <c r="B282" s="15">
        <v>2</v>
      </c>
      <c r="C282" s="15">
        <v>6</v>
      </c>
      <c r="D282" s="15">
        <v>1</v>
      </c>
      <c r="E282" s="15">
        <v>3</v>
      </c>
      <c r="F282" s="15">
        <v>0</v>
      </c>
      <c r="G282" s="15">
        <v>0</v>
      </c>
      <c r="H282" s="15">
        <v>0</v>
      </c>
      <c r="I282" s="39"/>
      <c r="J282" s="12"/>
      <c r="K282" s="12"/>
      <c r="L282" s="12" t="s">
        <v>180</v>
      </c>
      <c r="M282" s="12"/>
      <c r="N282" s="40"/>
      <c r="O282" s="12"/>
      <c r="P282" s="11"/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</row>
    <row r="283" spans="1:28" x14ac:dyDescent="0.25">
      <c r="A283" s="15" t="s">
        <v>179</v>
      </c>
      <c r="B283" s="15">
        <v>2</v>
      </c>
      <c r="C283" s="15">
        <v>6</v>
      </c>
      <c r="D283" s="15">
        <v>1</v>
      </c>
      <c r="E283" s="15">
        <v>4</v>
      </c>
      <c r="F283" s="15">
        <v>0</v>
      </c>
      <c r="G283" s="15">
        <v>0</v>
      </c>
      <c r="H283" s="15">
        <v>0</v>
      </c>
      <c r="I283" s="39"/>
      <c r="J283" s="12"/>
      <c r="K283" s="12"/>
      <c r="L283" s="12" t="s">
        <v>178</v>
      </c>
      <c r="M283" s="12"/>
      <c r="N283" s="40"/>
      <c r="O283" s="12"/>
      <c r="P283" s="11"/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</row>
    <row r="284" spans="1:28" x14ac:dyDescent="0.25">
      <c r="A284" s="32" t="s">
        <v>177</v>
      </c>
      <c r="B284" s="32">
        <v>2</v>
      </c>
      <c r="C284" s="32">
        <v>6</v>
      </c>
      <c r="D284" s="32">
        <v>1</v>
      </c>
      <c r="E284" s="32">
        <v>6</v>
      </c>
      <c r="F284" s="32">
        <v>0</v>
      </c>
      <c r="G284" s="32">
        <v>0</v>
      </c>
      <c r="H284" s="32">
        <v>0</v>
      </c>
      <c r="I284" s="31"/>
      <c r="J284" s="19"/>
      <c r="K284" s="19"/>
      <c r="L284" s="19" t="s">
        <v>176</v>
      </c>
      <c r="M284" s="19"/>
      <c r="N284" s="41"/>
      <c r="O284" s="19"/>
      <c r="P284" s="26"/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0</v>
      </c>
      <c r="X284" s="30">
        <f>+X285+X286+X287</f>
        <v>0</v>
      </c>
      <c r="Y284" s="30">
        <f>+Y285+Y286+Y287</f>
        <v>0</v>
      </c>
      <c r="Z284" s="30">
        <f>+Z285+Z286+Z287</f>
        <v>0</v>
      </c>
      <c r="AA284" s="30">
        <f>+AA285+AA286+AA287</f>
        <v>0</v>
      </c>
      <c r="AB284" s="30">
        <f>+AB285+AB286+AB287</f>
        <v>0</v>
      </c>
    </row>
    <row r="285" spans="1:28" x14ac:dyDescent="0.25">
      <c r="A285" s="15" t="s">
        <v>175</v>
      </c>
      <c r="B285" s="15">
        <v>2</v>
      </c>
      <c r="C285" s="15">
        <v>6</v>
      </c>
      <c r="D285" s="15">
        <v>1</v>
      </c>
      <c r="E285" s="15">
        <v>6</v>
      </c>
      <c r="F285" s="15">
        <v>1</v>
      </c>
      <c r="G285" s="15">
        <v>0</v>
      </c>
      <c r="H285" s="15">
        <v>0</v>
      </c>
      <c r="I285" s="39"/>
      <c r="J285" s="12"/>
      <c r="K285" s="12"/>
      <c r="L285" s="12"/>
      <c r="M285" s="12" t="s">
        <v>174</v>
      </c>
      <c r="N285" s="40"/>
      <c r="O285" s="12"/>
      <c r="P285" s="11"/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</row>
    <row r="286" spans="1:28" x14ac:dyDescent="0.25">
      <c r="A286" s="15" t="s">
        <v>173</v>
      </c>
      <c r="B286" s="15">
        <v>2</v>
      </c>
      <c r="C286" s="15">
        <v>6</v>
      </c>
      <c r="D286" s="15">
        <v>1</v>
      </c>
      <c r="E286" s="15">
        <v>6</v>
      </c>
      <c r="F286" s="15">
        <v>2</v>
      </c>
      <c r="G286" s="15">
        <v>0</v>
      </c>
      <c r="H286" s="15">
        <v>0</v>
      </c>
      <c r="I286" s="39"/>
      <c r="J286" s="12"/>
      <c r="K286" s="12"/>
      <c r="L286" s="12"/>
      <c r="M286" s="12" t="s">
        <v>172</v>
      </c>
      <c r="N286" s="40"/>
      <c r="O286" s="12"/>
      <c r="P286" s="11"/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</row>
    <row r="287" spans="1:28" x14ac:dyDescent="0.25">
      <c r="A287" s="15" t="s">
        <v>171</v>
      </c>
      <c r="B287" s="15">
        <v>2</v>
      </c>
      <c r="C287" s="15">
        <v>6</v>
      </c>
      <c r="D287" s="15">
        <v>1</v>
      </c>
      <c r="E287" s="15">
        <v>6</v>
      </c>
      <c r="F287" s="15">
        <v>50</v>
      </c>
      <c r="G287" s="15">
        <v>0</v>
      </c>
      <c r="H287" s="15">
        <v>0</v>
      </c>
      <c r="I287" s="39"/>
      <c r="J287" s="12"/>
      <c r="K287" s="12"/>
      <c r="L287" s="12"/>
      <c r="M287" s="12" t="s">
        <v>170</v>
      </c>
      <c r="N287" s="40"/>
      <c r="O287" s="12"/>
      <c r="P287" s="11"/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</row>
    <row r="288" spans="1:28" x14ac:dyDescent="0.25">
      <c r="A288" s="32" t="s">
        <v>169</v>
      </c>
      <c r="B288" s="32">
        <v>2</v>
      </c>
      <c r="C288" s="32">
        <v>6</v>
      </c>
      <c r="D288" s="32">
        <v>1</v>
      </c>
      <c r="E288" s="32">
        <v>7</v>
      </c>
      <c r="F288" s="32">
        <v>0</v>
      </c>
      <c r="G288" s="32">
        <v>0</v>
      </c>
      <c r="H288" s="32">
        <v>0</v>
      </c>
      <c r="I288" s="31"/>
      <c r="J288" s="19"/>
      <c r="K288" s="19"/>
      <c r="L288" s="19" t="s">
        <v>168</v>
      </c>
      <c r="M288" s="19"/>
      <c r="N288" s="41"/>
      <c r="O288" s="19"/>
      <c r="P288" s="26"/>
      <c r="Q288" s="30">
        <v>0</v>
      </c>
      <c r="R288" s="30">
        <v>0</v>
      </c>
      <c r="S288" s="30">
        <v>0</v>
      </c>
      <c r="T288" s="30">
        <v>0</v>
      </c>
      <c r="U288" s="30">
        <v>0</v>
      </c>
      <c r="V288" s="30">
        <v>0</v>
      </c>
      <c r="W288" s="30">
        <v>0</v>
      </c>
      <c r="X288" s="30">
        <f>+X289+X290+X291</f>
        <v>0</v>
      </c>
      <c r="Y288" s="30">
        <f>+Y289+Y290+Y291</f>
        <v>0</v>
      </c>
      <c r="Z288" s="30">
        <f>+Z289+Z290+Z291</f>
        <v>0</v>
      </c>
      <c r="AA288" s="30">
        <f>+AA289+AA290+AA291</f>
        <v>0</v>
      </c>
      <c r="AB288" s="30">
        <f>+AB289+AB290+AB291</f>
        <v>0</v>
      </c>
    </row>
    <row r="289" spans="1:28" x14ac:dyDescent="0.25">
      <c r="A289" s="15" t="s">
        <v>167</v>
      </c>
      <c r="B289" s="15">
        <v>2</v>
      </c>
      <c r="C289" s="15">
        <v>6</v>
      </c>
      <c r="D289" s="15">
        <v>1</v>
      </c>
      <c r="E289" s="15">
        <v>7</v>
      </c>
      <c r="F289" s="15">
        <v>1</v>
      </c>
      <c r="G289" s="15">
        <v>0</v>
      </c>
      <c r="H289" s="15">
        <v>0</v>
      </c>
      <c r="I289" s="39"/>
      <c r="J289" s="12"/>
      <c r="K289" s="12"/>
      <c r="L289" s="12"/>
      <c r="M289" s="12" t="s">
        <v>166</v>
      </c>
      <c r="N289" s="40"/>
      <c r="O289" s="12"/>
      <c r="P289" s="11"/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</row>
    <row r="290" spans="1:28" x14ac:dyDescent="0.25">
      <c r="A290" s="15" t="s">
        <v>165</v>
      </c>
      <c r="B290" s="15">
        <v>2</v>
      </c>
      <c r="C290" s="15">
        <v>6</v>
      </c>
      <c r="D290" s="15">
        <v>1</v>
      </c>
      <c r="E290" s="15">
        <v>7</v>
      </c>
      <c r="F290" s="15">
        <v>2</v>
      </c>
      <c r="G290" s="15">
        <v>0</v>
      </c>
      <c r="H290" s="15">
        <v>0</v>
      </c>
      <c r="I290" s="39"/>
      <c r="J290" s="12"/>
      <c r="K290" s="12"/>
      <c r="L290" s="12"/>
      <c r="M290" s="12" t="s">
        <v>164</v>
      </c>
      <c r="N290" s="40"/>
      <c r="O290" s="12"/>
      <c r="P290" s="11"/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</row>
    <row r="291" spans="1:28" x14ac:dyDescent="0.25">
      <c r="A291" s="15" t="s">
        <v>163</v>
      </c>
      <c r="B291" s="15">
        <v>2</v>
      </c>
      <c r="C291" s="15">
        <v>6</v>
      </c>
      <c r="D291" s="15">
        <v>1</v>
      </c>
      <c r="E291" s="15">
        <v>7</v>
      </c>
      <c r="F291" s="15">
        <v>3</v>
      </c>
      <c r="G291" s="15">
        <v>0</v>
      </c>
      <c r="H291" s="15">
        <v>0</v>
      </c>
      <c r="I291" s="39"/>
      <c r="J291" s="12"/>
      <c r="K291" s="12"/>
      <c r="L291" s="12"/>
      <c r="M291" s="12" t="s">
        <v>162</v>
      </c>
      <c r="N291" s="40"/>
      <c r="O291" s="12"/>
      <c r="P291" s="11"/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</row>
    <row r="292" spans="1:28" x14ac:dyDescent="0.25">
      <c r="A292" s="32" t="s">
        <v>161</v>
      </c>
      <c r="B292" s="32">
        <v>2</v>
      </c>
      <c r="C292" s="32">
        <v>6</v>
      </c>
      <c r="D292" s="32">
        <v>1</v>
      </c>
      <c r="E292" s="32">
        <v>8</v>
      </c>
      <c r="F292" s="32">
        <v>0</v>
      </c>
      <c r="G292" s="32">
        <v>0</v>
      </c>
      <c r="H292" s="32">
        <v>0</v>
      </c>
      <c r="I292" s="31"/>
      <c r="J292" s="19"/>
      <c r="K292" s="19"/>
      <c r="L292" s="19" t="s">
        <v>160</v>
      </c>
      <c r="M292" s="19"/>
      <c r="N292" s="41"/>
      <c r="O292" s="19"/>
      <c r="P292" s="26"/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f>+X293+X294</f>
        <v>0</v>
      </c>
      <c r="Y292" s="30">
        <f>+Y293+Y294</f>
        <v>0</v>
      </c>
      <c r="Z292" s="30">
        <f>+Z293+Z294</f>
        <v>0</v>
      </c>
      <c r="AA292" s="30">
        <f>+AA293+AA294</f>
        <v>0</v>
      </c>
      <c r="AB292" s="30">
        <f>+AB293+AB294</f>
        <v>0</v>
      </c>
    </row>
    <row r="293" spans="1:28" x14ac:dyDescent="0.25">
      <c r="A293" s="15" t="s">
        <v>159</v>
      </c>
      <c r="B293" s="15">
        <v>2</v>
      </c>
      <c r="C293" s="15">
        <v>6</v>
      </c>
      <c r="D293" s="15">
        <v>1</v>
      </c>
      <c r="E293" s="15">
        <v>8</v>
      </c>
      <c r="F293" s="15">
        <v>1</v>
      </c>
      <c r="G293" s="15">
        <v>0</v>
      </c>
      <c r="H293" s="15">
        <v>0</v>
      </c>
      <c r="I293" s="39"/>
      <c r="J293" s="12"/>
      <c r="K293" s="12"/>
      <c r="L293" s="12"/>
      <c r="M293" s="12" t="s">
        <v>154</v>
      </c>
      <c r="N293" s="40"/>
      <c r="O293" s="12"/>
      <c r="P293" s="11"/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</row>
    <row r="294" spans="1:28" x14ac:dyDescent="0.25">
      <c r="A294" s="15" t="s">
        <v>158</v>
      </c>
      <c r="B294" s="15">
        <v>2</v>
      </c>
      <c r="C294" s="15">
        <v>6</v>
      </c>
      <c r="D294" s="15">
        <v>1</v>
      </c>
      <c r="E294" s="15">
        <v>8</v>
      </c>
      <c r="F294" s="15">
        <v>2</v>
      </c>
      <c r="G294" s="15">
        <v>0</v>
      </c>
      <c r="H294" s="15">
        <v>0</v>
      </c>
      <c r="I294" s="39"/>
      <c r="J294" s="12"/>
      <c r="K294" s="12"/>
      <c r="L294" s="12"/>
      <c r="M294" s="12" t="s">
        <v>152</v>
      </c>
      <c r="N294" s="40"/>
      <c r="O294" s="12"/>
      <c r="P294" s="11"/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</row>
    <row r="295" spans="1:28" x14ac:dyDescent="0.25">
      <c r="A295" s="32" t="s">
        <v>157</v>
      </c>
      <c r="B295" s="32">
        <v>2</v>
      </c>
      <c r="C295" s="32">
        <v>6</v>
      </c>
      <c r="D295" s="32">
        <v>1</v>
      </c>
      <c r="E295" s="32">
        <v>9</v>
      </c>
      <c r="F295" s="32">
        <v>0</v>
      </c>
      <c r="G295" s="32">
        <v>0</v>
      </c>
      <c r="H295" s="32">
        <v>0</v>
      </c>
      <c r="I295" s="31"/>
      <c r="J295" s="19"/>
      <c r="K295" s="19"/>
      <c r="L295" s="19" t="s">
        <v>156</v>
      </c>
      <c r="M295" s="19"/>
      <c r="N295" s="41"/>
      <c r="O295" s="19"/>
      <c r="P295" s="26"/>
      <c r="Q295" s="30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f>+X296+X297</f>
        <v>0</v>
      </c>
      <c r="Y295" s="30">
        <f>+Y296+Y297</f>
        <v>0</v>
      </c>
      <c r="Z295" s="30">
        <f>+Z296+Z297</f>
        <v>0</v>
      </c>
      <c r="AA295" s="30">
        <f>+AA296+AA297</f>
        <v>0</v>
      </c>
      <c r="AB295" s="30">
        <f>+AB296+AB297</f>
        <v>0</v>
      </c>
    </row>
    <row r="296" spans="1:28" x14ac:dyDescent="0.25">
      <c r="A296" s="15" t="s">
        <v>155</v>
      </c>
      <c r="B296" s="15">
        <v>2</v>
      </c>
      <c r="C296" s="15">
        <v>6</v>
      </c>
      <c r="D296" s="15">
        <v>1</v>
      </c>
      <c r="E296" s="15">
        <v>9</v>
      </c>
      <c r="F296" s="15">
        <v>1</v>
      </c>
      <c r="G296" s="15">
        <v>0</v>
      </c>
      <c r="H296" s="15">
        <v>0</v>
      </c>
      <c r="I296" s="39"/>
      <c r="J296" s="12"/>
      <c r="K296" s="12"/>
      <c r="L296" s="12"/>
      <c r="M296" s="12" t="s">
        <v>154</v>
      </c>
      <c r="N296" s="40"/>
      <c r="O296" s="12"/>
      <c r="P296" s="11"/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</row>
    <row r="297" spans="1:28" x14ac:dyDescent="0.25">
      <c r="A297" s="15" t="s">
        <v>153</v>
      </c>
      <c r="B297" s="15">
        <v>2</v>
      </c>
      <c r="C297" s="15">
        <v>6</v>
      </c>
      <c r="D297" s="15">
        <v>1</v>
      </c>
      <c r="E297" s="15">
        <v>9</v>
      </c>
      <c r="F297" s="15">
        <v>2</v>
      </c>
      <c r="G297" s="15">
        <v>0</v>
      </c>
      <c r="H297" s="15">
        <v>0</v>
      </c>
      <c r="I297" s="39"/>
      <c r="J297" s="12"/>
      <c r="K297" s="12"/>
      <c r="L297" s="12"/>
      <c r="M297" s="12" t="s">
        <v>152</v>
      </c>
      <c r="N297" s="40"/>
      <c r="O297" s="12"/>
      <c r="P297" s="11"/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</row>
    <row r="298" spans="1:28" x14ac:dyDescent="0.25">
      <c r="A298" s="15" t="s">
        <v>151</v>
      </c>
      <c r="B298" s="15">
        <v>2</v>
      </c>
      <c r="C298" s="15">
        <v>6</v>
      </c>
      <c r="D298" s="15">
        <v>1</v>
      </c>
      <c r="E298" s="15">
        <v>50</v>
      </c>
      <c r="F298" s="15">
        <v>0</v>
      </c>
      <c r="G298" s="15">
        <v>0</v>
      </c>
      <c r="H298" s="15">
        <v>0</v>
      </c>
      <c r="I298" s="39"/>
      <c r="J298" s="12"/>
      <c r="K298" s="12"/>
      <c r="L298" s="12" t="s">
        <v>150</v>
      </c>
      <c r="M298" s="12"/>
      <c r="N298" s="40"/>
      <c r="O298" s="12"/>
      <c r="P298" s="11"/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</row>
    <row r="299" spans="1:28" x14ac:dyDescent="0.25">
      <c r="A299" s="32" t="s">
        <v>149</v>
      </c>
      <c r="B299" s="32">
        <v>2</v>
      </c>
      <c r="C299" s="32">
        <v>6</v>
      </c>
      <c r="D299" s="32">
        <v>2</v>
      </c>
      <c r="E299" s="32">
        <v>0</v>
      </c>
      <c r="F299" s="32">
        <v>0</v>
      </c>
      <c r="G299" s="32">
        <v>0</v>
      </c>
      <c r="H299" s="32">
        <v>0</v>
      </c>
      <c r="I299" s="31"/>
      <c r="J299" s="19"/>
      <c r="K299" s="19" t="s">
        <v>148</v>
      </c>
      <c r="L299" s="19"/>
      <c r="M299" s="19"/>
      <c r="N299" s="41"/>
      <c r="O299" s="19"/>
      <c r="P299" s="26"/>
      <c r="Q299" s="30">
        <v>0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f>+X300+X303</f>
        <v>0</v>
      </c>
      <c r="Y299" s="30">
        <f>+Y300+Y303</f>
        <v>0</v>
      </c>
      <c r="Z299" s="30">
        <f>+Z300+Z303</f>
        <v>0</v>
      </c>
      <c r="AA299" s="30">
        <f>+AA300+AA303</f>
        <v>0</v>
      </c>
      <c r="AB299" s="30">
        <f>+AB300+AB303</f>
        <v>0</v>
      </c>
    </row>
    <row r="300" spans="1:28" x14ac:dyDescent="0.25">
      <c r="A300" s="32" t="s">
        <v>147</v>
      </c>
      <c r="B300" s="32">
        <v>2</v>
      </c>
      <c r="C300" s="32">
        <v>6</v>
      </c>
      <c r="D300" s="32">
        <v>2</v>
      </c>
      <c r="E300" s="32">
        <v>2</v>
      </c>
      <c r="F300" s="32">
        <v>0</v>
      </c>
      <c r="G300" s="32">
        <v>0</v>
      </c>
      <c r="H300" s="32">
        <v>0</v>
      </c>
      <c r="I300" s="31"/>
      <c r="J300" s="19"/>
      <c r="K300" s="19"/>
      <c r="L300" s="19" t="s">
        <v>146</v>
      </c>
      <c r="M300" s="19"/>
      <c r="N300" s="41"/>
      <c r="O300" s="19"/>
      <c r="P300" s="26"/>
      <c r="Q300" s="30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f>+X301+X302</f>
        <v>0</v>
      </c>
      <c r="Y300" s="30">
        <f>+Y301+Y302</f>
        <v>0</v>
      </c>
      <c r="Z300" s="30">
        <f>+Z301+Z302</f>
        <v>0</v>
      </c>
      <c r="AA300" s="30">
        <f>+AA301+AA302</f>
        <v>0</v>
      </c>
      <c r="AB300" s="30">
        <f>+AB301+AB302</f>
        <v>0</v>
      </c>
    </row>
    <row r="301" spans="1:28" x14ac:dyDescent="0.25">
      <c r="A301" s="15" t="s">
        <v>145</v>
      </c>
      <c r="B301" s="15">
        <v>2</v>
      </c>
      <c r="C301" s="15">
        <v>6</v>
      </c>
      <c r="D301" s="15">
        <v>2</v>
      </c>
      <c r="E301" s="15">
        <v>2</v>
      </c>
      <c r="F301" s="15">
        <v>1</v>
      </c>
      <c r="G301" s="15">
        <v>0</v>
      </c>
      <c r="H301" s="15">
        <v>0</v>
      </c>
      <c r="I301" s="39"/>
      <c r="J301" s="12"/>
      <c r="K301" s="12"/>
      <c r="L301" s="12"/>
      <c r="M301" s="12" t="s">
        <v>140</v>
      </c>
      <c r="N301" s="40"/>
      <c r="O301" s="12"/>
      <c r="P301" s="11"/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</row>
    <row r="302" spans="1:28" x14ac:dyDescent="0.25">
      <c r="A302" s="15" t="s">
        <v>144</v>
      </c>
      <c r="B302" s="15">
        <v>2</v>
      </c>
      <c r="C302" s="15">
        <v>6</v>
      </c>
      <c r="D302" s="15">
        <v>2</v>
      </c>
      <c r="E302" s="15">
        <v>2</v>
      </c>
      <c r="F302" s="15">
        <v>2</v>
      </c>
      <c r="G302" s="15">
        <v>0</v>
      </c>
      <c r="H302" s="15">
        <v>0</v>
      </c>
      <c r="I302" s="39"/>
      <c r="J302" s="12"/>
      <c r="K302" s="12"/>
      <c r="L302" s="12"/>
      <c r="M302" s="12" t="s">
        <v>138</v>
      </c>
      <c r="N302" s="40"/>
      <c r="O302" s="12"/>
      <c r="P302" s="11"/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</row>
    <row r="303" spans="1:28" x14ac:dyDescent="0.25">
      <c r="A303" s="32" t="s">
        <v>143</v>
      </c>
      <c r="B303" s="32">
        <v>2</v>
      </c>
      <c r="C303" s="32">
        <v>6</v>
      </c>
      <c r="D303" s="32">
        <v>2</v>
      </c>
      <c r="E303" s="32">
        <v>3</v>
      </c>
      <c r="F303" s="32">
        <v>0</v>
      </c>
      <c r="G303" s="32">
        <v>0</v>
      </c>
      <c r="H303" s="32">
        <v>0</v>
      </c>
      <c r="I303" s="31"/>
      <c r="J303" s="19"/>
      <c r="K303" s="19"/>
      <c r="L303" s="19" t="s">
        <v>142</v>
      </c>
      <c r="M303" s="19"/>
      <c r="N303" s="41"/>
      <c r="O303" s="19"/>
      <c r="P303" s="26"/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f>+X304+X305</f>
        <v>0</v>
      </c>
      <c r="Y303" s="30">
        <f>+Y304+Y305</f>
        <v>0</v>
      </c>
      <c r="Z303" s="30">
        <f>+Z304+Z305</f>
        <v>0</v>
      </c>
      <c r="AA303" s="30">
        <f>+AA304+AA305</f>
        <v>0</v>
      </c>
      <c r="AB303" s="30">
        <f>+AB304+AB305</f>
        <v>0</v>
      </c>
    </row>
    <row r="304" spans="1:28" x14ac:dyDescent="0.25">
      <c r="A304" s="15" t="s">
        <v>141</v>
      </c>
      <c r="B304" s="15">
        <v>2</v>
      </c>
      <c r="C304" s="15">
        <v>6</v>
      </c>
      <c r="D304" s="15">
        <v>2</v>
      </c>
      <c r="E304" s="15">
        <v>3</v>
      </c>
      <c r="F304" s="15">
        <v>1</v>
      </c>
      <c r="G304" s="15">
        <v>0</v>
      </c>
      <c r="H304" s="15">
        <v>0</v>
      </c>
      <c r="I304" s="39"/>
      <c r="J304" s="12"/>
      <c r="K304" s="12"/>
      <c r="L304" s="12"/>
      <c r="M304" s="12" t="s">
        <v>140</v>
      </c>
      <c r="N304" s="40"/>
      <c r="O304" s="12"/>
      <c r="P304" s="11"/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</row>
    <row r="305" spans="1:28" x14ac:dyDescent="0.25">
      <c r="A305" s="15" t="s">
        <v>139</v>
      </c>
      <c r="B305" s="15">
        <v>2</v>
      </c>
      <c r="C305" s="15">
        <v>6</v>
      </c>
      <c r="D305" s="15">
        <v>2</v>
      </c>
      <c r="E305" s="15">
        <v>3</v>
      </c>
      <c r="F305" s="15">
        <v>2</v>
      </c>
      <c r="G305" s="15">
        <v>0</v>
      </c>
      <c r="H305" s="15">
        <v>0</v>
      </c>
      <c r="I305" s="39"/>
      <c r="J305" s="12"/>
      <c r="K305" s="12"/>
      <c r="L305" s="12"/>
      <c r="M305" s="12" t="s">
        <v>138</v>
      </c>
      <c r="N305" s="40"/>
      <c r="O305" s="12"/>
      <c r="P305" s="11"/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</row>
    <row r="306" spans="1:28" x14ac:dyDescent="0.25">
      <c r="A306" s="29" t="s">
        <v>137</v>
      </c>
      <c r="B306" s="29">
        <v>2</v>
      </c>
      <c r="C306" s="29">
        <v>5</v>
      </c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31"/>
      <c r="J306" s="33" t="s">
        <v>136</v>
      </c>
      <c r="K306" s="19"/>
      <c r="L306" s="19"/>
      <c r="M306" s="19"/>
      <c r="N306" s="19"/>
      <c r="O306" s="19"/>
      <c r="P306" s="26"/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0</v>
      </c>
      <c r="W306" s="37">
        <v>0</v>
      </c>
      <c r="X306" s="37">
        <f>+X307</f>
        <v>0</v>
      </c>
      <c r="Y306" s="37">
        <f>+Y307</f>
        <v>0</v>
      </c>
      <c r="Z306" s="37">
        <f>+Z307</f>
        <v>0</v>
      </c>
      <c r="AA306" s="37">
        <f>+AA307</f>
        <v>0</v>
      </c>
      <c r="AB306" s="37">
        <f>+AB307</f>
        <v>0</v>
      </c>
    </row>
    <row r="307" spans="1:28" x14ac:dyDescent="0.25">
      <c r="A307" s="32" t="s">
        <v>135</v>
      </c>
      <c r="B307" s="32">
        <v>2</v>
      </c>
      <c r="C307" s="32">
        <v>5</v>
      </c>
      <c r="D307" s="32">
        <v>1</v>
      </c>
      <c r="E307" s="32">
        <v>0</v>
      </c>
      <c r="F307" s="32">
        <v>0</v>
      </c>
      <c r="G307" s="32">
        <v>0</v>
      </c>
      <c r="H307" s="32">
        <v>0</v>
      </c>
      <c r="I307" s="31"/>
      <c r="J307" s="19"/>
      <c r="K307" s="19" t="s">
        <v>134</v>
      </c>
      <c r="L307" s="19"/>
      <c r="M307" s="19"/>
      <c r="N307" s="20"/>
      <c r="O307" s="19"/>
      <c r="P307" s="26"/>
      <c r="Q307" s="30">
        <v>0</v>
      </c>
      <c r="R307" s="30">
        <v>0</v>
      </c>
      <c r="S307" s="30">
        <v>0</v>
      </c>
      <c r="T307" s="30">
        <v>0</v>
      </c>
      <c r="U307" s="30">
        <v>0</v>
      </c>
      <c r="V307" s="30">
        <v>0</v>
      </c>
      <c r="W307" s="30">
        <v>0</v>
      </c>
      <c r="X307" s="30">
        <f>+X308+X309</f>
        <v>0</v>
      </c>
      <c r="Y307" s="30">
        <f>+Y308+Y309</f>
        <v>0</v>
      </c>
      <c r="Z307" s="30">
        <f>+Z308+Z309</f>
        <v>0</v>
      </c>
      <c r="AA307" s="30">
        <f>+AA308+AA309</f>
        <v>0</v>
      </c>
      <c r="AB307" s="30">
        <f>+AB308+AB309</f>
        <v>0</v>
      </c>
    </row>
    <row r="308" spans="1:28" x14ac:dyDescent="0.25">
      <c r="A308" s="15" t="s">
        <v>133</v>
      </c>
      <c r="B308" s="15">
        <v>2</v>
      </c>
      <c r="C308" s="15">
        <v>5</v>
      </c>
      <c r="D308" s="15">
        <v>1</v>
      </c>
      <c r="E308" s="15">
        <v>1</v>
      </c>
      <c r="F308" s="15">
        <v>0</v>
      </c>
      <c r="G308" s="15">
        <v>0</v>
      </c>
      <c r="H308" s="15">
        <v>0</v>
      </c>
      <c r="I308" s="39"/>
      <c r="J308" s="12"/>
      <c r="K308" s="12"/>
      <c r="L308" s="12" t="s">
        <v>132</v>
      </c>
      <c r="M308" s="12"/>
      <c r="N308" s="12"/>
      <c r="O308" s="12"/>
      <c r="P308" s="11"/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</row>
    <row r="309" spans="1:28" x14ac:dyDescent="0.25">
      <c r="A309" s="15" t="s">
        <v>131</v>
      </c>
      <c r="B309" s="15">
        <v>2</v>
      </c>
      <c r="C309" s="15">
        <v>5</v>
      </c>
      <c r="D309" s="15">
        <v>1</v>
      </c>
      <c r="E309" s="15">
        <v>2</v>
      </c>
      <c r="F309" s="15">
        <v>0</v>
      </c>
      <c r="G309" s="15">
        <v>0</v>
      </c>
      <c r="H309" s="15">
        <v>0</v>
      </c>
      <c r="I309" s="39"/>
      <c r="J309" s="12"/>
      <c r="K309" s="12"/>
      <c r="L309" s="12" t="s">
        <v>130</v>
      </c>
      <c r="M309" s="12"/>
      <c r="N309" s="13"/>
      <c r="O309" s="12"/>
      <c r="P309" s="11"/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</row>
    <row r="310" spans="1:28" x14ac:dyDescent="0.25">
      <c r="A310" s="29" t="s">
        <v>129</v>
      </c>
      <c r="B310" s="29">
        <v>3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1" t="s">
        <v>128</v>
      </c>
      <c r="J310" s="19"/>
      <c r="K310" s="19"/>
      <c r="L310" s="19"/>
      <c r="M310" s="19"/>
      <c r="N310" s="19"/>
      <c r="O310" s="19"/>
      <c r="P310" s="26"/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0</v>
      </c>
      <c r="Z310" s="37">
        <v>0</v>
      </c>
      <c r="AA310" s="37">
        <v>0</v>
      </c>
      <c r="AB310" s="37">
        <v>0</v>
      </c>
    </row>
    <row r="311" spans="1:28" x14ac:dyDescent="0.25">
      <c r="A311" s="29" t="s">
        <v>127</v>
      </c>
      <c r="B311" s="29">
        <v>3</v>
      </c>
      <c r="C311" s="29">
        <v>1</v>
      </c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31"/>
      <c r="J311" s="33" t="s">
        <v>126</v>
      </c>
      <c r="K311" s="19"/>
      <c r="L311" s="19"/>
      <c r="M311" s="19"/>
      <c r="N311" s="19"/>
      <c r="O311" s="19"/>
      <c r="P311" s="26"/>
      <c r="Q311" s="37">
        <f t="shared" ref="Q311:AB311" si="0">+Q312+Q315</f>
        <v>1239169555</v>
      </c>
      <c r="R311" s="37">
        <f t="shared" si="0"/>
        <v>1355923543.28</v>
      </c>
      <c r="S311" s="37">
        <f t="shared" si="0"/>
        <v>1356100207.2300003</v>
      </c>
      <c r="T311" s="37">
        <f t="shared" si="0"/>
        <v>1371719701.4099998</v>
      </c>
      <c r="U311" s="37">
        <f t="shared" si="0"/>
        <v>1177374814.4100001</v>
      </c>
      <c r="V311" s="37">
        <f t="shared" si="0"/>
        <v>1203876319.1099999</v>
      </c>
      <c r="W311" s="37">
        <f t="shared" si="0"/>
        <v>1257532317.5899999</v>
      </c>
      <c r="X311" s="37">
        <f t="shared" si="0"/>
        <v>1318025887.5500002</v>
      </c>
      <c r="Y311" s="37">
        <f t="shared" si="0"/>
        <v>1211184777.53</v>
      </c>
      <c r="Z311" s="37">
        <f t="shared" si="0"/>
        <v>0</v>
      </c>
      <c r="AA311" s="37">
        <f t="shared" si="0"/>
        <v>0</v>
      </c>
      <c r="AB311" s="37">
        <f t="shared" si="0"/>
        <v>0</v>
      </c>
    </row>
    <row r="312" spans="1:28" x14ac:dyDescent="0.25">
      <c r="A312" s="32" t="s">
        <v>125</v>
      </c>
      <c r="B312" s="32">
        <v>3</v>
      </c>
      <c r="C312" s="32">
        <v>1</v>
      </c>
      <c r="D312" s="32">
        <v>1</v>
      </c>
      <c r="E312" s="32">
        <v>0</v>
      </c>
      <c r="F312" s="32">
        <v>0</v>
      </c>
      <c r="G312" s="32">
        <v>0</v>
      </c>
      <c r="H312" s="32">
        <v>0</v>
      </c>
      <c r="I312" s="31"/>
      <c r="J312" s="19"/>
      <c r="K312" s="19" t="s">
        <v>118</v>
      </c>
      <c r="L312" s="19"/>
      <c r="M312" s="19"/>
      <c r="N312" s="19"/>
      <c r="O312" s="19"/>
      <c r="P312" s="26"/>
      <c r="Q312" s="30">
        <f t="shared" ref="Q312:AB312" si="1">+Q313+Q314</f>
        <v>1239169555</v>
      </c>
      <c r="R312" s="30">
        <f t="shared" si="1"/>
        <v>1355923543.28</v>
      </c>
      <c r="S312" s="30">
        <f t="shared" si="1"/>
        <v>1356100207.2300003</v>
      </c>
      <c r="T312" s="30">
        <f t="shared" si="1"/>
        <v>1371719701.4099998</v>
      </c>
      <c r="U312" s="30">
        <f t="shared" si="1"/>
        <v>1177374814.4100001</v>
      </c>
      <c r="V312" s="30">
        <f t="shared" si="1"/>
        <v>1203876319.1099999</v>
      </c>
      <c r="W312" s="30">
        <f t="shared" si="1"/>
        <v>1257532317.5899999</v>
      </c>
      <c r="X312" s="30">
        <f t="shared" si="1"/>
        <v>1318025887.5500002</v>
      </c>
      <c r="Y312" s="30">
        <f t="shared" si="1"/>
        <v>1211184777.53</v>
      </c>
      <c r="Z312" s="30">
        <f t="shared" si="1"/>
        <v>0</v>
      </c>
      <c r="AA312" s="30">
        <f t="shared" si="1"/>
        <v>0</v>
      </c>
      <c r="AB312" s="30">
        <f t="shared" si="1"/>
        <v>0</v>
      </c>
    </row>
    <row r="313" spans="1:28" x14ac:dyDescent="0.25">
      <c r="A313" s="15" t="s">
        <v>124</v>
      </c>
      <c r="B313" s="15">
        <v>3</v>
      </c>
      <c r="C313" s="15">
        <v>1</v>
      </c>
      <c r="D313" s="15">
        <v>1</v>
      </c>
      <c r="E313" s="15">
        <v>1</v>
      </c>
      <c r="F313" s="15">
        <v>0</v>
      </c>
      <c r="G313" s="15">
        <v>0</v>
      </c>
      <c r="H313" s="15">
        <v>0</v>
      </c>
      <c r="I313" s="39"/>
      <c r="J313" s="12"/>
      <c r="K313" s="12"/>
      <c r="L313" s="12" t="s">
        <v>116</v>
      </c>
      <c r="M313" s="12"/>
      <c r="N313" s="12"/>
      <c r="O313" s="12"/>
      <c r="P313" s="11"/>
      <c r="Q313" s="10">
        <v>1239169555</v>
      </c>
      <c r="R313" s="10">
        <f t="shared" ref="R313:Y313" si="2">+Q317</f>
        <v>1355923543.28</v>
      </c>
      <c r="S313" s="10">
        <f t="shared" si="2"/>
        <v>1356100207.2300003</v>
      </c>
      <c r="T313" s="10">
        <f t="shared" si="2"/>
        <v>1371719701.4099998</v>
      </c>
      <c r="U313" s="10">
        <f t="shared" si="2"/>
        <v>1177374814.4100001</v>
      </c>
      <c r="V313" s="10">
        <f t="shared" si="2"/>
        <v>1203876319.1099999</v>
      </c>
      <c r="W313" s="10">
        <f t="shared" si="2"/>
        <v>1257532317.5899999</v>
      </c>
      <c r="X313" s="10">
        <f t="shared" si="2"/>
        <v>1318025887.5500002</v>
      </c>
      <c r="Y313" s="10">
        <f t="shared" si="2"/>
        <v>1211184777.53</v>
      </c>
      <c r="Z313" s="9">
        <v>0</v>
      </c>
      <c r="AA313" s="9">
        <v>0</v>
      </c>
      <c r="AB313" s="9">
        <v>0</v>
      </c>
    </row>
    <row r="314" spans="1:28" x14ac:dyDescent="0.25">
      <c r="A314" s="15" t="s">
        <v>123</v>
      </c>
      <c r="B314" s="15">
        <v>3</v>
      </c>
      <c r="C314" s="15">
        <v>1</v>
      </c>
      <c r="D314" s="15">
        <v>1</v>
      </c>
      <c r="E314" s="15">
        <v>2</v>
      </c>
      <c r="F314" s="15">
        <v>0</v>
      </c>
      <c r="G314" s="15">
        <v>0</v>
      </c>
      <c r="H314" s="15">
        <v>0</v>
      </c>
      <c r="I314" s="39"/>
      <c r="J314" s="12"/>
      <c r="K314" s="12"/>
      <c r="L314" s="12" t="s">
        <v>114</v>
      </c>
      <c r="M314" s="12"/>
      <c r="N314" s="12"/>
      <c r="O314" s="12"/>
      <c r="P314" s="11"/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</row>
    <row r="315" spans="1:28" x14ac:dyDescent="0.25">
      <c r="A315" s="15" t="s">
        <v>122</v>
      </c>
      <c r="B315" s="15">
        <v>3</v>
      </c>
      <c r="C315" s="15">
        <v>1</v>
      </c>
      <c r="D315" s="15">
        <v>2</v>
      </c>
      <c r="E315" s="15">
        <v>0</v>
      </c>
      <c r="F315" s="15">
        <v>0</v>
      </c>
      <c r="G315" s="15">
        <v>0</v>
      </c>
      <c r="H315" s="15">
        <v>0</v>
      </c>
      <c r="I315" s="39"/>
      <c r="J315" s="12"/>
      <c r="K315" s="12" t="s">
        <v>112</v>
      </c>
      <c r="L315" s="12"/>
      <c r="M315" s="12"/>
      <c r="N315" s="12"/>
      <c r="O315" s="12"/>
      <c r="P315" s="11"/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</row>
    <row r="316" spans="1:28" x14ac:dyDescent="0.25">
      <c r="A316" s="29" t="s">
        <v>121</v>
      </c>
      <c r="B316" s="29">
        <v>3</v>
      </c>
      <c r="C316" s="29">
        <v>2</v>
      </c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31"/>
      <c r="J316" s="33" t="s">
        <v>120</v>
      </c>
      <c r="K316" s="19"/>
      <c r="L316" s="19"/>
      <c r="M316" s="19"/>
      <c r="N316" s="19"/>
      <c r="O316" s="19"/>
      <c r="P316" s="26"/>
      <c r="Q316" s="37">
        <f t="shared" ref="Q316:AB316" si="3">Q317+Q320</f>
        <v>1355923543.28</v>
      </c>
      <c r="R316" s="37">
        <f t="shared" si="3"/>
        <v>1356100207.2300003</v>
      </c>
      <c r="S316" s="37">
        <f t="shared" si="3"/>
        <v>1371719701.4099998</v>
      </c>
      <c r="T316" s="37">
        <f t="shared" si="3"/>
        <v>1177374814.4100001</v>
      </c>
      <c r="U316" s="37">
        <f t="shared" si="3"/>
        <v>1203876319.1099999</v>
      </c>
      <c r="V316" s="37">
        <f t="shared" si="3"/>
        <v>1257532317.5899999</v>
      </c>
      <c r="W316" s="37">
        <f t="shared" si="3"/>
        <v>1318025887.5500002</v>
      </c>
      <c r="X316" s="37">
        <f t="shared" si="3"/>
        <v>1211184777.53</v>
      </c>
      <c r="Y316" s="37">
        <f t="shared" si="3"/>
        <v>1344689148.4200001</v>
      </c>
      <c r="Z316" s="37">
        <f t="shared" si="3"/>
        <v>0</v>
      </c>
      <c r="AA316" s="37">
        <f t="shared" si="3"/>
        <v>0</v>
      </c>
      <c r="AB316" s="37">
        <f t="shared" si="3"/>
        <v>0</v>
      </c>
    </row>
    <row r="317" spans="1:28" x14ac:dyDescent="0.25">
      <c r="A317" s="32" t="s">
        <v>119</v>
      </c>
      <c r="B317" s="32">
        <v>3</v>
      </c>
      <c r="C317" s="32">
        <v>2</v>
      </c>
      <c r="D317" s="32">
        <v>1</v>
      </c>
      <c r="E317" s="32">
        <v>0</v>
      </c>
      <c r="F317" s="32">
        <v>0</v>
      </c>
      <c r="G317" s="32">
        <v>0</v>
      </c>
      <c r="H317" s="32">
        <v>0</v>
      </c>
      <c r="I317" s="31"/>
      <c r="J317" s="19"/>
      <c r="K317" s="19" t="s">
        <v>118</v>
      </c>
      <c r="L317" s="19"/>
      <c r="M317" s="19"/>
      <c r="N317" s="19"/>
      <c r="O317" s="19"/>
      <c r="P317" s="26"/>
      <c r="Q317" s="30">
        <f t="shared" ref="Q317:AB317" si="4">Q318+Q319</f>
        <v>1355923543.28</v>
      </c>
      <c r="R317" s="30">
        <f t="shared" si="4"/>
        <v>1356100207.2300003</v>
      </c>
      <c r="S317" s="30">
        <f t="shared" si="4"/>
        <v>1371719701.4099998</v>
      </c>
      <c r="T317" s="30">
        <f t="shared" si="4"/>
        <v>1177374814.4100001</v>
      </c>
      <c r="U317" s="30">
        <f t="shared" si="4"/>
        <v>1203876319.1099999</v>
      </c>
      <c r="V317" s="30">
        <f t="shared" si="4"/>
        <v>1257532317.5899999</v>
      </c>
      <c r="W317" s="30">
        <f t="shared" si="4"/>
        <v>1318025887.5500002</v>
      </c>
      <c r="X317" s="30">
        <f t="shared" si="4"/>
        <v>1211184777.53</v>
      </c>
      <c r="Y317" s="30">
        <f t="shared" si="4"/>
        <v>1344689148.4200001</v>
      </c>
      <c r="Z317" s="30">
        <f t="shared" si="4"/>
        <v>0</v>
      </c>
      <c r="AA317" s="30">
        <f t="shared" si="4"/>
        <v>0</v>
      </c>
      <c r="AB317" s="30">
        <f t="shared" si="4"/>
        <v>0</v>
      </c>
    </row>
    <row r="318" spans="1:28" x14ac:dyDescent="0.25">
      <c r="A318" s="15" t="s">
        <v>117</v>
      </c>
      <c r="B318" s="15">
        <v>3</v>
      </c>
      <c r="C318" s="15">
        <v>2</v>
      </c>
      <c r="D318" s="15">
        <v>1</v>
      </c>
      <c r="E318" s="15">
        <v>1</v>
      </c>
      <c r="F318" s="15">
        <v>0</v>
      </c>
      <c r="G318" s="15">
        <v>0</v>
      </c>
      <c r="H318" s="15">
        <v>0</v>
      </c>
      <c r="I318" s="39"/>
      <c r="J318" s="12"/>
      <c r="K318" s="12"/>
      <c r="L318" s="12" t="s">
        <v>116</v>
      </c>
      <c r="M318" s="12"/>
      <c r="N318" s="12"/>
      <c r="O318" s="12"/>
      <c r="P318" s="11"/>
      <c r="Q318" s="10">
        <v>1355923543.28</v>
      </c>
      <c r="R318" s="10">
        <v>1356100207.2300003</v>
      </c>
      <c r="S318" s="10">
        <v>1371719701.4099998</v>
      </c>
      <c r="T318" s="10">
        <v>1177374814.4100001</v>
      </c>
      <c r="U318" s="10">
        <v>1203876319.1099999</v>
      </c>
      <c r="V318" s="10">
        <v>1257532317.5899999</v>
      </c>
      <c r="W318" s="10">
        <v>1318025887.5500002</v>
      </c>
      <c r="X318" s="10">
        <v>1211184777.53</v>
      </c>
      <c r="Y318" s="10">
        <v>1344689148.4200001</v>
      </c>
      <c r="Z318" s="9">
        <v>0</v>
      </c>
      <c r="AA318" s="9">
        <v>0</v>
      </c>
      <c r="AB318" s="9">
        <v>0</v>
      </c>
    </row>
    <row r="319" spans="1:28" x14ac:dyDescent="0.25">
      <c r="A319" s="15" t="s">
        <v>115</v>
      </c>
      <c r="B319" s="15">
        <v>3</v>
      </c>
      <c r="C319" s="15">
        <v>2</v>
      </c>
      <c r="D319" s="15">
        <v>1</v>
      </c>
      <c r="E319" s="15">
        <v>2</v>
      </c>
      <c r="F319" s="15">
        <v>0</v>
      </c>
      <c r="G319" s="15">
        <v>0</v>
      </c>
      <c r="H319" s="15">
        <v>0</v>
      </c>
      <c r="I319" s="39"/>
      <c r="J319" s="12"/>
      <c r="K319" s="12"/>
      <c r="L319" s="12" t="s">
        <v>114</v>
      </c>
      <c r="M319" s="12"/>
      <c r="N319" s="12"/>
      <c r="O319" s="12"/>
      <c r="P319" s="11"/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</row>
    <row r="320" spans="1:28" x14ac:dyDescent="0.25">
      <c r="A320" s="15" t="s">
        <v>113</v>
      </c>
      <c r="B320" s="15">
        <v>3</v>
      </c>
      <c r="C320" s="15">
        <v>2</v>
      </c>
      <c r="D320" s="15">
        <v>2</v>
      </c>
      <c r="E320" s="15">
        <v>0</v>
      </c>
      <c r="F320" s="15">
        <v>0</v>
      </c>
      <c r="G320" s="15">
        <v>0</v>
      </c>
      <c r="H320" s="15">
        <v>0</v>
      </c>
      <c r="I320" s="39"/>
      <c r="J320" s="12"/>
      <c r="K320" s="12" t="s">
        <v>112</v>
      </c>
      <c r="L320" s="12"/>
      <c r="M320" s="12"/>
      <c r="N320" s="12"/>
      <c r="O320" s="12"/>
      <c r="P320" s="11"/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</row>
    <row r="321" spans="1:28" x14ac:dyDescent="0.25">
      <c r="A321" s="29" t="s">
        <v>111</v>
      </c>
      <c r="B321" s="29">
        <v>4</v>
      </c>
      <c r="C321" s="29">
        <v>0</v>
      </c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1" t="s">
        <v>110</v>
      </c>
      <c r="J321" s="19"/>
      <c r="K321" s="19"/>
      <c r="L321" s="19"/>
      <c r="M321" s="19"/>
      <c r="N321" s="19"/>
      <c r="O321" s="19"/>
      <c r="P321" s="26"/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0</v>
      </c>
      <c r="Y321" s="37">
        <v>0</v>
      </c>
      <c r="Z321" s="37">
        <v>0</v>
      </c>
      <c r="AA321" s="37">
        <v>0</v>
      </c>
      <c r="AB321" s="37">
        <v>0</v>
      </c>
    </row>
    <row r="322" spans="1:28" x14ac:dyDescent="0.25">
      <c r="A322" s="29" t="s">
        <v>109</v>
      </c>
      <c r="B322" s="29">
        <v>4</v>
      </c>
      <c r="C322" s="29">
        <v>1</v>
      </c>
      <c r="D322" s="29">
        <v>1</v>
      </c>
      <c r="E322" s="29">
        <v>0</v>
      </c>
      <c r="F322" s="29">
        <v>0</v>
      </c>
      <c r="G322" s="29">
        <v>0</v>
      </c>
      <c r="H322" s="29">
        <v>0</v>
      </c>
      <c r="I322" s="31"/>
      <c r="J322" s="33" t="s">
        <v>108</v>
      </c>
      <c r="K322" s="20"/>
      <c r="L322" s="19"/>
      <c r="M322" s="19"/>
      <c r="N322" s="19"/>
      <c r="O322" s="19"/>
      <c r="P322" s="26"/>
      <c r="Q322" s="37">
        <f t="shared" ref="Q322:AB322" si="5">+Q323+Q324</f>
        <v>0</v>
      </c>
      <c r="R322" s="37">
        <f t="shared" si="5"/>
        <v>0</v>
      </c>
      <c r="S322" s="37">
        <f t="shared" si="5"/>
        <v>0</v>
      </c>
      <c r="T322" s="37">
        <f t="shared" si="5"/>
        <v>0</v>
      </c>
      <c r="U322" s="37">
        <f t="shared" si="5"/>
        <v>0</v>
      </c>
      <c r="V322" s="37">
        <f t="shared" si="5"/>
        <v>0</v>
      </c>
      <c r="W322" s="37">
        <f t="shared" si="5"/>
        <v>0</v>
      </c>
      <c r="X322" s="37">
        <f t="shared" si="5"/>
        <v>0</v>
      </c>
      <c r="Y322" s="37">
        <f t="shared" si="5"/>
        <v>0</v>
      </c>
      <c r="Z322" s="37">
        <f t="shared" si="5"/>
        <v>0</v>
      </c>
      <c r="AA322" s="37">
        <f t="shared" si="5"/>
        <v>0</v>
      </c>
      <c r="AB322" s="37">
        <f t="shared" si="5"/>
        <v>0</v>
      </c>
    </row>
    <row r="323" spans="1:28" x14ac:dyDescent="0.25">
      <c r="A323" s="15" t="s">
        <v>107</v>
      </c>
      <c r="B323" s="15">
        <v>4</v>
      </c>
      <c r="C323" s="15">
        <v>1</v>
      </c>
      <c r="D323" s="15">
        <v>1</v>
      </c>
      <c r="E323" s="15">
        <v>6</v>
      </c>
      <c r="F323" s="15">
        <v>0</v>
      </c>
      <c r="G323" s="15">
        <v>0</v>
      </c>
      <c r="H323" s="15">
        <v>0</v>
      </c>
      <c r="I323" s="39"/>
      <c r="J323" s="12"/>
      <c r="K323" s="12" t="s">
        <v>106</v>
      </c>
      <c r="L323" s="12"/>
      <c r="M323" s="12"/>
      <c r="N323" s="12"/>
      <c r="O323" s="12"/>
      <c r="P323" s="11"/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</row>
    <row r="324" spans="1:28" x14ac:dyDescent="0.25">
      <c r="A324" s="15" t="s">
        <v>105</v>
      </c>
      <c r="B324" s="15">
        <v>4</v>
      </c>
      <c r="C324" s="15">
        <v>1</v>
      </c>
      <c r="D324" s="15">
        <v>50</v>
      </c>
      <c r="E324" s="15">
        <v>0</v>
      </c>
      <c r="F324" s="15">
        <v>0</v>
      </c>
      <c r="G324" s="15">
        <v>0</v>
      </c>
      <c r="H324" s="15">
        <v>0</v>
      </c>
      <c r="I324" s="39"/>
      <c r="J324" s="12"/>
      <c r="K324" s="12" t="s">
        <v>104</v>
      </c>
      <c r="L324" s="12"/>
      <c r="M324" s="12"/>
      <c r="N324" s="12"/>
      <c r="O324" s="12"/>
      <c r="P324" s="11"/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</row>
    <row r="325" spans="1:28" x14ac:dyDescent="0.25">
      <c r="A325" s="15" t="s">
        <v>103</v>
      </c>
      <c r="B325" s="15">
        <v>4</v>
      </c>
      <c r="C325" s="15">
        <v>2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39"/>
      <c r="J325" s="12" t="s">
        <v>102</v>
      </c>
      <c r="K325" s="12"/>
      <c r="L325" s="12"/>
      <c r="M325" s="12"/>
      <c r="N325" s="12"/>
      <c r="O325" s="12"/>
      <c r="P325" s="11"/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</row>
    <row r="326" spans="1:28" x14ac:dyDescent="0.25">
      <c r="A326" s="15" t="s">
        <v>101</v>
      </c>
      <c r="B326" s="15">
        <v>4</v>
      </c>
      <c r="C326" s="15">
        <v>5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39"/>
      <c r="J326" s="12" t="s">
        <v>38</v>
      </c>
      <c r="K326" s="12"/>
      <c r="L326" s="12"/>
      <c r="M326" s="12"/>
      <c r="N326" s="12"/>
      <c r="O326" s="12"/>
      <c r="P326" s="11"/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</row>
    <row r="327" spans="1:28" x14ac:dyDescent="0.25">
      <c r="A327" s="15" t="s">
        <v>100</v>
      </c>
      <c r="B327" s="15">
        <v>4</v>
      </c>
      <c r="C327" s="15">
        <v>7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39"/>
      <c r="J327" s="12" t="s">
        <v>36</v>
      </c>
      <c r="K327" s="12"/>
      <c r="L327" s="12"/>
      <c r="M327" s="12"/>
      <c r="N327" s="12"/>
      <c r="O327" s="12"/>
      <c r="P327" s="38"/>
      <c r="Q327" s="9">
        <v>0</v>
      </c>
      <c r="R327" s="9">
        <v>0</v>
      </c>
      <c r="S327" s="9">
        <v>0</v>
      </c>
      <c r="T327" s="9">
        <v>317000000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</row>
    <row r="328" spans="1:28" x14ac:dyDescent="0.25">
      <c r="A328" s="29" t="s">
        <v>99</v>
      </c>
      <c r="B328" s="29">
        <v>5</v>
      </c>
      <c r="C328" s="29">
        <v>1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1" t="s">
        <v>98</v>
      </c>
      <c r="J328" s="20"/>
      <c r="K328" s="19"/>
      <c r="L328" s="19"/>
      <c r="M328" s="19"/>
      <c r="N328" s="19"/>
      <c r="O328" s="19"/>
      <c r="P328" s="26"/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  <c r="Z328" s="37">
        <v>0</v>
      </c>
      <c r="AA328" s="37">
        <v>0</v>
      </c>
      <c r="AB328" s="37">
        <v>0</v>
      </c>
    </row>
    <row r="329" spans="1:28" x14ac:dyDescent="0.25">
      <c r="A329" s="29" t="s">
        <v>97</v>
      </c>
      <c r="B329" s="29">
        <v>5</v>
      </c>
      <c r="C329" s="29">
        <v>1</v>
      </c>
      <c r="D329" s="29">
        <v>1</v>
      </c>
      <c r="E329" s="29">
        <v>0</v>
      </c>
      <c r="F329" s="29">
        <v>0</v>
      </c>
      <c r="G329" s="29">
        <v>0</v>
      </c>
      <c r="H329" s="29">
        <v>0</v>
      </c>
      <c r="I329" s="31"/>
      <c r="J329" s="33" t="s">
        <v>96</v>
      </c>
      <c r="K329" s="20"/>
      <c r="L329" s="19"/>
      <c r="M329" s="19"/>
      <c r="N329" s="19"/>
      <c r="O329" s="19"/>
      <c r="P329" s="26"/>
      <c r="Q329" s="37">
        <f t="shared" ref="Q329:AB329" si="6">+Q330+Q337+Q338+Q339</f>
        <v>369118521.98999965</v>
      </c>
      <c r="R329" s="37">
        <f t="shared" si="6"/>
        <v>328402039</v>
      </c>
      <c r="S329" s="37">
        <f t="shared" si="6"/>
        <v>346004788.92999947</v>
      </c>
      <c r="T329" s="37">
        <f t="shared" si="6"/>
        <v>392737557.84999996</v>
      </c>
      <c r="U329" s="37">
        <f t="shared" si="6"/>
        <v>322233722.50999987</v>
      </c>
      <c r="V329" s="37">
        <f t="shared" si="6"/>
        <v>372766789.09999996</v>
      </c>
      <c r="W329" s="37">
        <f t="shared" si="6"/>
        <v>525254972.01000011</v>
      </c>
      <c r="X329" s="37">
        <f t="shared" si="6"/>
        <v>439331214.51000005</v>
      </c>
      <c r="Y329" s="37">
        <f t="shared" si="6"/>
        <v>484668020.20999998</v>
      </c>
      <c r="Z329" s="37">
        <f t="shared" si="6"/>
        <v>0</v>
      </c>
      <c r="AA329" s="37">
        <f t="shared" si="6"/>
        <v>0</v>
      </c>
      <c r="AB329" s="37">
        <f t="shared" si="6"/>
        <v>0</v>
      </c>
    </row>
    <row r="330" spans="1:28" x14ac:dyDescent="0.25">
      <c r="A330" s="32" t="s">
        <v>95</v>
      </c>
      <c r="B330" s="32">
        <v>5</v>
      </c>
      <c r="C330" s="32">
        <v>1</v>
      </c>
      <c r="D330" s="32">
        <v>1</v>
      </c>
      <c r="E330" s="32">
        <v>1</v>
      </c>
      <c r="F330" s="32">
        <v>0</v>
      </c>
      <c r="G330" s="32">
        <v>0</v>
      </c>
      <c r="H330" s="32">
        <v>0</v>
      </c>
      <c r="I330" s="31"/>
      <c r="J330" s="19"/>
      <c r="K330" s="19" t="s">
        <v>94</v>
      </c>
      <c r="L330" s="20"/>
      <c r="M330" s="19"/>
      <c r="N330" s="19"/>
      <c r="O330" s="19"/>
      <c r="P330" s="26"/>
      <c r="Q330" s="30">
        <f t="shared" ref="Q330:AB330" si="7">+Q331+Q332+Q333+Q336</f>
        <v>281721072.72000003</v>
      </c>
      <c r="R330" s="30">
        <f t="shared" si="7"/>
        <v>261574966.66999999</v>
      </c>
      <c r="S330" s="30">
        <f t="shared" si="7"/>
        <v>264861804.01999998</v>
      </c>
      <c r="T330" s="30">
        <f t="shared" si="7"/>
        <v>318853125.07999998</v>
      </c>
      <c r="U330" s="30">
        <f t="shared" si="7"/>
        <v>253326514.38999999</v>
      </c>
      <c r="V330" s="30">
        <f t="shared" si="7"/>
        <v>278039200.39999998</v>
      </c>
      <c r="W330" s="30">
        <f t="shared" si="7"/>
        <v>352321010.06</v>
      </c>
      <c r="X330" s="30">
        <f t="shared" si="7"/>
        <v>281473036.21000004</v>
      </c>
      <c r="Y330" s="30">
        <f t="shared" si="7"/>
        <v>290460792.84999996</v>
      </c>
      <c r="Z330" s="30">
        <f t="shared" si="7"/>
        <v>0</v>
      </c>
      <c r="AA330" s="30">
        <f t="shared" si="7"/>
        <v>0</v>
      </c>
      <c r="AB330" s="30">
        <f t="shared" si="7"/>
        <v>0</v>
      </c>
    </row>
    <row r="331" spans="1:28" x14ac:dyDescent="0.25">
      <c r="A331" s="32" t="s">
        <v>93</v>
      </c>
      <c r="B331" s="32">
        <v>5</v>
      </c>
      <c r="C331" s="32">
        <v>1</v>
      </c>
      <c r="D331" s="32">
        <v>1</v>
      </c>
      <c r="E331" s="32">
        <v>1</v>
      </c>
      <c r="F331" s="32">
        <v>1</v>
      </c>
      <c r="G331" s="32">
        <v>0</v>
      </c>
      <c r="H331" s="32">
        <v>0</v>
      </c>
      <c r="I331" s="31"/>
      <c r="J331" s="19"/>
      <c r="K331" s="19"/>
      <c r="L331" s="19" t="s">
        <v>92</v>
      </c>
      <c r="M331" s="19"/>
      <c r="N331" s="20"/>
      <c r="O331" s="19"/>
      <c r="P331" s="26"/>
      <c r="Q331" s="30">
        <f t="shared" ref="Q331:AB331" si="8">+Q4-Q284-Q292</f>
        <v>0</v>
      </c>
      <c r="R331" s="30">
        <f t="shared" si="8"/>
        <v>0</v>
      </c>
      <c r="S331" s="30">
        <f t="shared" si="8"/>
        <v>0</v>
      </c>
      <c r="T331" s="30">
        <f t="shared" si="8"/>
        <v>0</v>
      </c>
      <c r="U331" s="30">
        <f t="shared" si="8"/>
        <v>0</v>
      </c>
      <c r="V331" s="30">
        <f t="shared" si="8"/>
        <v>0</v>
      </c>
      <c r="W331" s="30">
        <f t="shared" si="8"/>
        <v>0</v>
      </c>
      <c r="X331" s="30">
        <f t="shared" si="8"/>
        <v>0</v>
      </c>
      <c r="Y331" s="30">
        <f t="shared" si="8"/>
        <v>0</v>
      </c>
      <c r="Z331" s="30">
        <f t="shared" si="8"/>
        <v>0</v>
      </c>
      <c r="AA331" s="30">
        <f t="shared" si="8"/>
        <v>0</v>
      </c>
      <c r="AB331" s="30">
        <f t="shared" si="8"/>
        <v>0</v>
      </c>
    </row>
    <row r="332" spans="1:28" x14ac:dyDescent="0.25">
      <c r="A332" s="32" t="s">
        <v>91</v>
      </c>
      <c r="B332" s="32">
        <v>5</v>
      </c>
      <c r="C332" s="32">
        <v>1</v>
      </c>
      <c r="D332" s="32">
        <v>1</v>
      </c>
      <c r="E332" s="32">
        <v>1</v>
      </c>
      <c r="F332" s="32">
        <v>2</v>
      </c>
      <c r="G332" s="32">
        <v>0</v>
      </c>
      <c r="H332" s="32">
        <v>0</v>
      </c>
      <c r="I332" s="31"/>
      <c r="J332" s="19"/>
      <c r="K332" s="19"/>
      <c r="L332" s="19" t="s">
        <v>90</v>
      </c>
      <c r="M332" s="19"/>
      <c r="N332" s="20"/>
      <c r="O332" s="19"/>
      <c r="P332" s="26"/>
      <c r="Q332" s="30">
        <f t="shared" ref="Q332:AB332" si="9">+Q8-Q282-Q283-Q295</f>
        <v>268940876.05000001</v>
      </c>
      <c r="R332" s="30">
        <f t="shared" si="9"/>
        <v>231016907.84</v>
      </c>
      <c r="S332" s="30">
        <f t="shared" si="9"/>
        <v>240844783.00999999</v>
      </c>
      <c r="T332" s="30">
        <f t="shared" si="9"/>
        <v>304010348.82999998</v>
      </c>
      <c r="U332" s="30">
        <f t="shared" si="9"/>
        <v>236586793.34999999</v>
      </c>
      <c r="V332" s="30">
        <f t="shared" si="9"/>
        <v>251088967.49000001</v>
      </c>
      <c r="W332" s="30">
        <f t="shared" si="9"/>
        <v>341515907.68000001</v>
      </c>
      <c r="X332" s="30">
        <f t="shared" si="9"/>
        <v>279800963.29000002</v>
      </c>
      <c r="Y332" s="30">
        <f t="shared" si="9"/>
        <v>288205092.01999998</v>
      </c>
      <c r="Z332" s="30">
        <f t="shared" si="9"/>
        <v>0</v>
      </c>
      <c r="AA332" s="30">
        <f t="shared" si="9"/>
        <v>0</v>
      </c>
      <c r="AB332" s="30">
        <f t="shared" si="9"/>
        <v>0</v>
      </c>
    </row>
    <row r="333" spans="1:28" x14ac:dyDescent="0.25">
      <c r="A333" s="32" t="s">
        <v>89</v>
      </c>
      <c r="B333" s="32">
        <v>5</v>
      </c>
      <c r="C333" s="32">
        <v>1</v>
      </c>
      <c r="D333" s="32">
        <v>1</v>
      </c>
      <c r="E333" s="32">
        <v>1</v>
      </c>
      <c r="F333" s="32">
        <v>3</v>
      </c>
      <c r="G333" s="32">
        <v>0</v>
      </c>
      <c r="H333" s="32">
        <v>0</v>
      </c>
      <c r="I333" s="31"/>
      <c r="J333" s="19"/>
      <c r="K333" s="19"/>
      <c r="L333" s="19" t="s">
        <v>88</v>
      </c>
      <c r="M333" s="19"/>
      <c r="N333" s="20"/>
      <c r="O333" s="19"/>
      <c r="P333" s="26"/>
      <c r="Q333" s="30">
        <f t="shared" ref="Q333:AB333" si="10">+Q15</f>
        <v>12780196.670000002</v>
      </c>
      <c r="R333" s="30">
        <f t="shared" si="10"/>
        <v>30558058.829999987</v>
      </c>
      <c r="S333" s="30">
        <f t="shared" si="10"/>
        <v>24017021.009999998</v>
      </c>
      <c r="T333" s="30">
        <f t="shared" si="10"/>
        <v>14842776.250000002</v>
      </c>
      <c r="U333" s="30">
        <f t="shared" si="10"/>
        <v>16739721.040000001</v>
      </c>
      <c r="V333" s="30">
        <f t="shared" si="10"/>
        <v>26950232.909999996</v>
      </c>
      <c r="W333" s="30">
        <f t="shared" si="10"/>
        <v>10805102.379999999</v>
      </c>
      <c r="X333" s="30">
        <f t="shared" si="10"/>
        <v>1672072.9200000004</v>
      </c>
      <c r="Y333" s="30">
        <f t="shared" si="10"/>
        <v>2255700.8299999996</v>
      </c>
      <c r="Z333" s="30">
        <f t="shared" si="10"/>
        <v>0</v>
      </c>
      <c r="AA333" s="30">
        <f t="shared" si="10"/>
        <v>0</v>
      </c>
      <c r="AB333" s="30">
        <f t="shared" si="10"/>
        <v>0</v>
      </c>
    </row>
    <row r="334" spans="1:28" x14ac:dyDescent="0.25">
      <c r="A334" s="32" t="s">
        <v>87</v>
      </c>
      <c r="B334" s="32">
        <v>5</v>
      </c>
      <c r="C334" s="32">
        <v>1</v>
      </c>
      <c r="D334" s="32">
        <v>1</v>
      </c>
      <c r="E334" s="32">
        <v>1</v>
      </c>
      <c r="F334" s="32">
        <v>3</v>
      </c>
      <c r="G334" s="32">
        <v>1</v>
      </c>
      <c r="H334" s="32">
        <v>0</v>
      </c>
      <c r="I334" s="31"/>
      <c r="J334" s="19"/>
      <c r="K334" s="19"/>
      <c r="L334" s="19"/>
      <c r="M334" s="19" t="s">
        <v>86</v>
      </c>
      <c r="N334" s="20"/>
      <c r="O334" s="19"/>
      <c r="P334" s="26"/>
      <c r="Q334" s="30">
        <f t="shared" ref="Q334:AB334" si="11">+Q16</f>
        <v>7714604.6299999999</v>
      </c>
      <c r="R334" s="30">
        <f t="shared" si="11"/>
        <v>7091100.4800000004</v>
      </c>
      <c r="S334" s="30">
        <f t="shared" si="11"/>
        <v>8183741.7200000007</v>
      </c>
      <c r="T334" s="30">
        <f t="shared" si="11"/>
        <v>7445960.5099999998</v>
      </c>
      <c r="U334" s="30">
        <f t="shared" si="11"/>
        <v>5256747.6099999994</v>
      </c>
      <c r="V334" s="30">
        <f t="shared" si="11"/>
        <v>5855688.54</v>
      </c>
      <c r="W334" s="30">
        <f t="shared" si="11"/>
        <v>5555400.4299999997</v>
      </c>
      <c r="X334" s="30">
        <f t="shared" si="11"/>
        <v>5674589.3700000001</v>
      </c>
      <c r="Y334" s="30">
        <f t="shared" si="11"/>
        <v>4382686.47</v>
      </c>
      <c r="Z334" s="30">
        <f t="shared" si="11"/>
        <v>0</v>
      </c>
      <c r="AA334" s="30">
        <f t="shared" si="11"/>
        <v>0</v>
      </c>
      <c r="AB334" s="30">
        <f t="shared" si="11"/>
        <v>0</v>
      </c>
    </row>
    <row r="335" spans="1:28" x14ac:dyDescent="0.25">
      <c r="A335" s="32" t="s">
        <v>85</v>
      </c>
      <c r="B335" s="32">
        <v>5</v>
      </c>
      <c r="C335" s="32">
        <v>1</v>
      </c>
      <c r="D335" s="32">
        <v>1</v>
      </c>
      <c r="E335" s="32">
        <v>1</v>
      </c>
      <c r="F335" s="32">
        <v>3</v>
      </c>
      <c r="G335" s="32">
        <v>2</v>
      </c>
      <c r="H335" s="32">
        <v>0</v>
      </c>
      <c r="I335" s="31"/>
      <c r="J335" s="19"/>
      <c r="K335" s="19"/>
      <c r="L335" s="19"/>
      <c r="M335" s="19" t="s">
        <v>84</v>
      </c>
      <c r="N335" s="20"/>
      <c r="O335" s="19"/>
      <c r="P335" s="26"/>
      <c r="Q335" s="30">
        <f t="shared" ref="Q335:AB335" si="12">+Q333-Q334</f>
        <v>5065592.0400000019</v>
      </c>
      <c r="R335" s="30">
        <f t="shared" si="12"/>
        <v>23466958.349999987</v>
      </c>
      <c r="S335" s="30">
        <f t="shared" si="12"/>
        <v>15833279.289999997</v>
      </c>
      <c r="T335" s="30">
        <f t="shared" si="12"/>
        <v>7396815.7400000021</v>
      </c>
      <c r="U335" s="30">
        <f t="shared" si="12"/>
        <v>11482973.430000002</v>
      </c>
      <c r="V335" s="30">
        <f t="shared" si="12"/>
        <v>21094544.369999997</v>
      </c>
      <c r="W335" s="30">
        <f t="shared" si="12"/>
        <v>5249701.9499999993</v>
      </c>
      <c r="X335" s="30">
        <f t="shared" si="12"/>
        <v>-4002516.4499999997</v>
      </c>
      <c r="Y335" s="30">
        <f t="shared" si="12"/>
        <v>-2126985.64</v>
      </c>
      <c r="Z335" s="30">
        <f t="shared" si="12"/>
        <v>0</v>
      </c>
      <c r="AA335" s="30">
        <f t="shared" si="12"/>
        <v>0</v>
      </c>
      <c r="AB335" s="30">
        <f t="shared" si="12"/>
        <v>0</v>
      </c>
    </row>
    <row r="336" spans="1:28" x14ac:dyDescent="0.25">
      <c r="A336" s="32" t="s">
        <v>83</v>
      </c>
      <c r="B336" s="32">
        <v>5</v>
      </c>
      <c r="C336" s="32">
        <v>1</v>
      </c>
      <c r="D336" s="32">
        <v>1</v>
      </c>
      <c r="E336" s="32">
        <v>1</v>
      </c>
      <c r="F336" s="32">
        <v>4</v>
      </c>
      <c r="G336" s="32">
        <v>0</v>
      </c>
      <c r="H336" s="32">
        <v>0</v>
      </c>
      <c r="I336" s="31"/>
      <c r="J336" s="19"/>
      <c r="K336" s="19"/>
      <c r="L336" s="19" t="s">
        <v>82</v>
      </c>
      <c r="M336" s="19"/>
      <c r="N336" s="20"/>
      <c r="O336" s="19"/>
      <c r="P336" s="26"/>
      <c r="Q336" s="30">
        <f t="shared" ref="Q336:AB336" si="13">+Q12</f>
        <v>0</v>
      </c>
      <c r="R336" s="30">
        <f t="shared" si="13"/>
        <v>0</v>
      </c>
      <c r="S336" s="30">
        <f t="shared" si="13"/>
        <v>0</v>
      </c>
      <c r="T336" s="30">
        <f t="shared" si="13"/>
        <v>0</v>
      </c>
      <c r="U336" s="30">
        <f t="shared" si="13"/>
        <v>0</v>
      </c>
      <c r="V336" s="30">
        <f t="shared" si="13"/>
        <v>0</v>
      </c>
      <c r="W336" s="30">
        <f t="shared" si="13"/>
        <v>0</v>
      </c>
      <c r="X336" s="30">
        <f t="shared" si="13"/>
        <v>0</v>
      </c>
      <c r="Y336" s="30">
        <f t="shared" si="13"/>
        <v>0</v>
      </c>
      <c r="Z336" s="30">
        <f t="shared" si="13"/>
        <v>0</v>
      </c>
      <c r="AA336" s="30">
        <f t="shared" si="13"/>
        <v>0</v>
      </c>
      <c r="AB336" s="30">
        <f t="shared" si="13"/>
        <v>0</v>
      </c>
    </row>
    <row r="337" spans="1:28" x14ac:dyDescent="0.25">
      <c r="A337" s="32" t="s">
        <v>81</v>
      </c>
      <c r="B337" s="32">
        <v>5</v>
      </c>
      <c r="C337" s="32">
        <v>1</v>
      </c>
      <c r="D337" s="32">
        <v>1</v>
      </c>
      <c r="E337" s="32">
        <v>2</v>
      </c>
      <c r="F337" s="32">
        <v>0</v>
      </c>
      <c r="G337" s="32">
        <v>0</v>
      </c>
      <c r="H337" s="32">
        <v>0</v>
      </c>
      <c r="I337" s="31"/>
      <c r="J337" s="19"/>
      <c r="K337" s="19" t="s">
        <v>80</v>
      </c>
      <c r="L337" s="20"/>
      <c r="M337" s="19"/>
      <c r="N337" s="19"/>
      <c r="O337" s="19"/>
      <c r="P337" s="26"/>
      <c r="Q337" s="30">
        <f t="shared" ref="Q337:AB337" si="14">+Q33+Q61</f>
        <v>87397449.269999653</v>
      </c>
      <c r="R337" s="30">
        <f t="shared" si="14"/>
        <v>66827072.330000006</v>
      </c>
      <c r="S337" s="30">
        <f t="shared" si="14"/>
        <v>81142984.90999949</v>
      </c>
      <c r="T337" s="30">
        <f t="shared" si="14"/>
        <v>73884432.769999996</v>
      </c>
      <c r="U337" s="30">
        <f t="shared" si="14"/>
        <v>68907208.119999856</v>
      </c>
      <c r="V337" s="30">
        <f t="shared" si="14"/>
        <v>94727588.699999988</v>
      </c>
      <c r="W337" s="30">
        <f t="shared" si="14"/>
        <v>172933961.95000008</v>
      </c>
      <c r="X337" s="30">
        <f t="shared" si="14"/>
        <v>157858178.30000001</v>
      </c>
      <c r="Y337" s="30">
        <f t="shared" si="14"/>
        <v>194207227.36000001</v>
      </c>
      <c r="Z337" s="30">
        <f t="shared" si="14"/>
        <v>0</v>
      </c>
      <c r="AA337" s="30">
        <f t="shared" si="14"/>
        <v>0</v>
      </c>
      <c r="AB337" s="30">
        <f t="shared" si="14"/>
        <v>0</v>
      </c>
    </row>
    <row r="338" spans="1:28" x14ac:dyDescent="0.25">
      <c r="A338" s="32" t="s">
        <v>79</v>
      </c>
      <c r="B338" s="32">
        <v>5</v>
      </c>
      <c r="C338" s="32">
        <v>1</v>
      </c>
      <c r="D338" s="32">
        <v>1</v>
      </c>
      <c r="E338" s="32">
        <v>3</v>
      </c>
      <c r="F338" s="32">
        <v>0</v>
      </c>
      <c r="G338" s="32">
        <v>0</v>
      </c>
      <c r="H338" s="32">
        <v>0</v>
      </c>
      <c r="I338" s="31"/>
      <c r="J338" s="19"/>
      <c r="K338" s="19" t="s">
        <v>78</v>
      </c>
      <c r="L338" s="20"/>
      <c r="M338" s="19"/>
      <c r="N338" s="19"/>
      <c r="O338" s="19"/>
      <c r="P338" s="26"/>
      <c r="Q338" s="30">
        <f t="shared" ref="Q338:AB338" si="15">+Q73-Q299</f>
        <v>0</v>
      </c>
      <c r="R338" s="30">
        <f t="shared" si="15"/>
        <v>0</v>
      </c>
      <c r="S338" s="30">
        <f t="shared" si="15"/>
        <v>0</v>
      </c>
      <c r="T338" s="30">
        <f t="shared" si="15"/>
        <v>0</v>
      </c>
      <c r="U338" s="30">
        <f t="shared" si="15"/>
        <v>0</v>
      </c>
      <c r="V338" s="30">
        <f t="shared" si="15"/>
        <v>0</v>
      </c>
      <c r="W338" s="30">
        <f t="shared" si="15"/>
        <v>0</v>
      </c>
      <c r="X338" s="30">
        <f t="shared" si="15"/>
        <v>0</v>
      </c>
      <c r="Y338" s="30">
        <f t="shared" si="15"/>
        <v>0</v>
      </c>
      <c r="Z338" s="30">
        <f t="shared" si="15"/>
        <v>0</v>
      </c>
      <c r="AA338" s="30">
        <f t="shared" si="15"/>
        <v>0</v>
      </c>
      <c r="AB338" s="30">
        <f t="shared" si="15"/>
        <v>0</v>
      </c>
    </row>
    <row r="339" spans="1:28" x14ac:dyDescent="0.25">
      <c r="A339" s="32" t="s">
        <v>77</v>
      </c>
      <c r="B339" s="32">
        <v>5</v>
      </c>
      <c r="C339" s="32">
        <v>1</v>
      </c>
      <c r="D339" s="32">
        <v>1</v>
      </c>
      <c r="E339" s="32">
        <v>4</v>
      </c>
      <c r="F339" s="32">
        <v>0</v>
      </c>
      <c r="G339" s="32">
        <v>0</v>
      </c>
      <c r="H339" s="32">
        <v>0</v>
      </c>
      <c r="I339" s="31"/>
      <c r="J339" s="19"/>
      <c r="K339" s="19" t="s">
        <v>76</v>
      </c>
      <c r="L339" s="20"/>
      <c r="M339" s="19"/>
      <c r="N339" s="19"/>
      <c r="O339" s="19"/>
      <c r="P339" s="26"/>
      <c r="Q339" s="30">
        <f t="shared" ref="Q339:AB339" si="16">-Q298</f>
        <v>0</v>
      </c>
      <c r="R339" s="30">
        <f t="shared" si="16"/>
        <v>0</v>
      </c>
      <c r="S339" s="30">
        <f t="shared" si="16"/>
        <v>0</v>
      </c>
      <c r="T339" s="30">
        <f t="shared" si="16"/>
        <v>0</v>
      </c>
      <c r="U339" s="30">
        <f t="shared" si="16"/>
        <v>0</v>
      </c>
      <c r="V339" s="30">
        <f t="shared" si="16"/>
        <v>0</v>
      </c>
      <c r="W339" s="30">
        <f t="shared" si="16"/>
        <v>0</v>
      </c>
      <c r="X339" s="30">
        <f t="shared" si="16"/>
        <v>0</v>
      </c>
      <c r="Y339" s="30">
        <f t="shared" si="16"/>
        <v>0</v>
      </c>
      <c r="Z339" s="30">
        <f t="shared" si="16"/>
        <v>0</v>
      </c>
      <c r="AA339" s="30">
        <f t="shared" si="16"/>
        <v>0</v>
      </c>
      <c r="AB339" s="30">
        <f t="shared" si="16"/>
        <v>0</v>
      </c>
    </row>
    <row r="340" spans="1:28" x14ac:dyDescent="0.25">
      <c r="A340" s="29" t="s">
        <v>75</v>
      </c>
      <c r="B340" s="29">
        <v>5</v>
      </c>
      <c r="C340" s="29">
        <v>1</v>
      </c>
      <c r="D340" s="29">
        <v>2</v>
      </c>
      <c r="E340" s="29">
        <v>0</v>
      </c>
      <c r="F340" s="29">
        <v>0</v>
      </c>
      <c r="G340" s="29">
        <v>0</v>
      </c>
      <c r="H340" s="29">
        <v>0</v>
      </c>
      <c r="I340" s="31"/>
      <c r="J340" s="33" t="s">
        <v>74</v>
      </c>
      <c r="K340" s="20"/>
      <c r="L340" s="19"/>
      <c r="M340" s="19"/>
      <c r="N340" s="19"/>
      <c r="O340" s="19"/>
      <c r="P340" s="26"/>
      <c r="Q340" s="37">
        <f t="shared" ref="Q340:AB340" si="17">+Q341+Q346+Q347+Q348+Q349+Q351+Q352</f>
        <v>252364533.70999995</v>
      </c>
      <c r="R340" s="37">
        <f t="shared" si="17"/>
        <v>328225375.04999971</v>
      </c>
      <c r="S340" s="37">
        <f t="shared" si="17"/>
        <v>330385294.75</v>
      </c>
      <c r="T340" s="37">
        <f t="shared" si="17"/>
        <v>270082444.84999955</v>
      </c>
      <c r="U340" s="37">
        <f t="shared" si="17"/>
        <v>295732217.81</v>
      </c>
      <c r="V340" s="37">
        <f t="shared" si="17"/>
        <v>319110790.62</v>
      </c>
      <c r="W340" s="37">
        <f t="shared" si="17"/>
        <v>464761402.04999995</v>
      </c>
      <c r="X340" s="37">
        <f t="shared" si="17"/>
        <v>546172324.52999997</v>
      </c>
      <c r="Y340" s="37">
        <f t="shared" si="17"/>
        <v>351163649.31999993</v>
      </c>
      <c r="Z340" s="37">
        <f t="shared" si="17"/>
        <v>0</v>
      </c>
      <c r="AA340" s="37">
        <f t="shared" si="17"/>
        <v>0</v>
      </c>
      <c r="AB340" s="37">
        <f t="shared" si="17"/>
        <v>0</v>
      </c>
    </row>
    <row r="341" spans="1:28" x14ac:dyDescent="0.25">
      <c r="A341" s="32" t="s">
        <v>73</v>
      </c>
      <c r="B341" s="32">
        <v>5</v>
      </c>
      <c r="C341" s="32">
        <v>1</v>
      </c>
      <c r="D341" s="32">
        <v>2</v>
      </c>
      <c r="E341" s="32">
        <v>1</v>
      </c>
      <c r="F341" s="32">
        <v>0</v>
      </c>
      <c r="G341" s="32">
        <v>0</v>
      </c>
      <c r="H341" s="32">
        <v>0</v>
      </c>
      <c r="I341" s="31"/>
      <c r="J341" s="19"/>
      <c r="K341" s="19" t="s">
        <v>72</v>
      </c>
      <c r="L341" s="19"/>
      <c r="M341" s="20"/>
      <c r="N341" s="19"/>
      <c r="O341" s="19"/>
      <c r="P341" s="26"/>
      <c r="Q341" s="30">
        <f t="shared" ref="Q341:AB341" si="18">+Q342+Q343+Q344+Q345</f>
        <v>208952587.74999994</v>
      </c>
      <c r="R341" s="30">
        <f t="shared" si="18"/>
        <v>254634797.63</v>
      </c>
      <c r="S341" s="30">
        <f t="shared" si="18"/>
        <v>252337478.94</v>
      </c>
      <c r="T341" s="30">
        <f t="shared" si="18"/>
        <v>205474552.01999998</v>
      </c>
      <c r="U341" s="30">
        <f t="shared" si="18"/>
        <v>218073419.06</v>
      </c>
      <c r="V341" s="30">
        <f t="shared" si="18"/>
        <v>216656810.69999996</v>
      </c>
      <c r="W341" s="30">
        <f t="shared" si="18"/>
        <v>309038597.16999996</v>
      </c>
      <c r="X341" s="30">
        <f t="shared" si="18"/>
        <v>230275362.28</v>
      </c>
      <c r="Y341" s="30">
        <f t="shared" si="18"/>
        <v>189412179.12999997</v>
      </c>
      <c r="Z341" s="30">
        <f t="shared" si="18"/>
        <v>0</v>
      </c>
      <c r="AA341" s="30">
        <f t="shared" si="18"/>
        <v>0</v>
      </c>
      <c r="AB341" s="30">
        <f t="shared" si="18"/>
        <v>0</v>
      </c>
    </row>
    <row r="342" spans="1:28" x14ac:dyDescent="0.25">
      <c r="A342" s="32" t="s">
        <v>71</v>
      </c>
      <c r="B342" s="32">
        <v>5</v>
      </c>
      <c r="C342" s="32">
        <v>1</v>
      </c>
      <c r="D342" s="32">
        <v>2</v>
      </c>
      <c r="E342" s="32">
        <v>1</v>
      </c>
      <c r="F342" s="32">
        <v>1</v>
      </c>
      <c r="G342" s="32">
        <v>0</v>
      </c>
      <c r="H342" s="32">
        <v>0</v>
      </c>
      <c r="I342" s="31"/>
      <c r="J342" s="19"/>
      <c r="K342" s="19"/>
      <c r="L342" s="19" t="s">
        <v>70</v>
      </c>
      <c r="M342" s="20"/>
      <c r="N342" s="19"/>
      <c r="O342" s="19"/>
      <c r="P342" s="26"/>
      <c r="Q342" s="30">
        <f t="shared" ref="Q342:AB342" si="19">+Q125</f>
        <v>151221640.24999994</v>
      </c>
      <c r="R342" s="30">
        <f t="shared" si="19"/>
        <v>97929817.13000001</v>
      </c>
      <c r="S342" s="30">
        <f t="shared" si="19"/>
        <v>154722966.72</v>
      </c>
      <c r="T342" s="30">
        <f t="shared" si="19"/>
        <v>95508118.700000003</v>
      </c>
      <c r="U342" s="30">
        <f t="shared" si="19"/>
        <v>126223823.18000001</v>
      </c>
      <c r="V342" s="30">
        <f t="shared" si="19"/>
        <v>93157094.609999985</v>
      </c>
      <c r="W342" s="30">
        <f t="shared" si="19"/>
        <v>192025132.11999995</v>
      </c>
      <c r="X342" s="30">
        <f t="shared" si="19"/>
        <v>91231538.819999993</v>
      </c>
      <c r="Y342" s="30">
        <f t="shared" si="19"/>
        <v>115313168.07999998</v>
      </c>
      <c r="Z342" s="30">
        <f t="shared" si="19"/>
        <v>0</v>
      </c>
      <c r="AA342" s="30">
        <f t="shared" si="19"/>
        <v>0</v>
      </c>
      <c r="AB342" s="30">
        <f t="shared" si="19"/>
        <v>0</v>
      </c>
    </row>
    <row r="343" spans="1:28" x14ac:dyDescent="0.25">
      <c r="A343" s="32" t="s">
        <v>69</v>
      </c>
      <c r="B343" s="32">
        <v>5</v>
      </c>
      <c r="C343" s="32">
        <v>1</v>
      </c>
      <c r="D343" s="32">
        <v>2</v>
      </c>
      <c r="E343" s="32">
        <v>1</v>
      </c>
      <c r="F343" s="32">
        <v>2</v>
      </c>
      <c r="G343" s="32">
        <v>0</v>
      </c>
      <c r="H343" s="32">
        <v>0</v>
      </c>
      <c r="I343" s="31"/>
      <c r="J343" s="19"/>
      <c r="K343" s="19"/>
      <c r="L343" s="19" t="s">
        <v>68</v>
      </c>
      <c r="M343" s="20"/>
      <c r="N343" s="19"/>
      <c r="O343" s="19"/>
      <c r="P343" s="26"/>
      <c r="Q343" s="30">
        <f t="shared" ref="Q343:AB343" si="20">Q134+Q145</f>
        <v>34926255.580000006</v>
      </c>
      <c r="R343" s="30">
        <f t="shared" si="20"/>
        <v>135624595.73999998</v>
      </c>
      <c r="S343" s="30">
        <f t="shared" si="20"/>
        <v>79760746.079999998</v>
      </c>
      <c r="T343" s="30">
        <f t="shared" si="20"/>
        <v>62144773.420000002</v>
      </c>
      <c r="U343" s="30">
        <f t="shared" si="20"/>
        <v>73169410.11999999</v>
      </c>
      <c r="V343" s="30">
        <f t="shared" si="20"/>
        <v>109833728.92</v>
      </c>
      <c r="W343" s="30">
        <f t="shared" si="20"/>
        <v>72603742.689999998</v>
      </c>
      <c r="X343" s="30">
        <f t="shared" si="20"/>
        <v>114857492.46000001</v>
      </c>
      <c r="Y343" s="30">
        <f t="shared" si="20"/>
        <v>59175091.390000001</v>
      </c>
      <c r="Z343" s="30">
        <f t="shared" si="20"/>
        <v>0</v>
      </c>
      <c r="AA343" s="30">
        <f t="shared" si="20"/>
        <v>0</v>
      </c>
      <c r="AB343" s="30">
        <f t="shared" si="20"/>
        <v>0</v>
      </c>
    </row>
    <row r="344" spans="1:28" x14ac:dyDescent="0.25">
      <c r="A344" s="32" t="s">
        <v>67</v>
      </c>
      <c r="B344" s="32">
        <v>5</v>
      </c>
      <c r="C344" s="32">
        <v>1</v>
      </c>
      <c r="D344" s="32">
        <v>2</v>
      </c>
      <c r="E344" s="32">
        <v>1</v>
      </c>
      <c r="F344" s="32">
        <v>3</v>
      </c>
      <c r="G344" s="32">
        <v>0</v>
      </c>
      <c r="H344" s="32">
        <v>0</v>
      </c>
      <c r="I344" s="31"/>
      <c r="J344" s="19"/>
      <c r="K344" s="19"/>
      <c r="L344" s="19" t="s">
        <v>66</v>
      </c>
      <c r="M344" s="20"/>
      <c r="N344" s="19"/>
      <c r="O344" s="19"/>
      <c r="P344" s="26"/>
      <c r="Q344" s="30">
        <f t="shared" ref="Q344:AB344" si="21">+Q219</f>
        <v>22801691.920000002</v>
      </c>
      <c r="R344" s="30">
        <f t="shared" si="21"/>
        <v>21049550.390000001</v>
      </c>
      <c r="S344" s="30">
        <f t="shared" si="21"/>
        <v>17830609.890000001</v>
      </c>
      <c r="T344" s="30">
        <f t="shared" si="21"/>
        <v>47821659.899999991</v>
      </c>
      <c r="U344" s="30">
        <f t="shared" si="21"/>
        <v>18680185.760000002</v>
      </c>
      <c r="V344" s="30">
        <f t="shared" si="21"/>
        <v>13665987.17</v>
      </c>
      <c r="W344" s="30">
        <f t="shared" si="21"/>
        <v>44409722.360000014</v>
      </c>
      <c r="X344" s="30">
        <f t="shared" si="21"/>
        <v>24186330.999999996</v>
      </c>
      <c r="Y344" s="30">
        <f t="shared" si="21"/>
        <v>14923919.66</v>
      </c>
      <c r="Z344" s="30">
        <f t="shared" si="21"/>
        <v>0</v>
      </c>
      <c r="AA344" s="30">
        <f t="shared" si="21"/>
        <v>0</v>
      </c>
      <c r="AB344" s="30">
        <f t="shared" si="21"/>
        <v>0</v>
      </c>
    </row>
    <row r="345" spans="1:28" x14ac:dyDescent="0.25">
      <c r="A345" s="32" t="s">
        <v>65</v>
      </c>
      <c r="B345" s="32">
        <v>5</v>
      </c>
      <c r="C345" s="32">
        <v>1</v>
      </c>
      <c r="D345" s="32">
        <v>2</v>
      </c>
      <c r="E345" s="32">
        <v>1</v>
      </c>
      <c r="F345" s="32">
        <v>5</v>
      </c>
      <c r="G345" s="32">
        <v>0</v>
      </c>
      <c r="H345" s="32">
        <v>0</v>
      </c>
      <c r="I345" s="31"/>
      <c r="J345" s="19"/>
      <c r="K345" s="19"/>
      <c r="L345" s="19" t="s">
        <v>64</v>
      </c>
      <c r="M345" s="20"/>
      <c r="N345" s="19"/>
      <c r="O345" s="19"/>
      <c r="P345" s="26"/>
      <c r="Q345" s="30">
        <f t="shared" ref="Q345:AB345" si="22">+Q178+Q194+Q217+Q230+Q233+Q236+Q239</f>
        <v>3000</v>
      </c>
      <c r="R345" s="30">
        <f t="shared" si="22"/>
        <v>30834.37</v>
      </c>
      <c r="S345" s="30">
        <f t="shared" si="22"/>
        <v>23156.25</v>
      </c>
      <c r="T345" s="30">
        <f t="shared" si="22"/>
        <v>0</v>
      </c>
      <c r="U345" s="30">
        <f t="shared" si="22"/>
        <v>0</v>
      </c>
      <c r="V345" s="30">
        <f t="shared" si="22"/>
        <v>0</v>
      </c>
      <c r="W345" s="30">
        <f t="shared" si="22"/>
        <v>0</v>
      </c>
      <c r="X345" s="30">
        <f t="shared" si="22"/>
        <v>0</v>
      </c>
      <c r="Y345" s="30">
        <f t="shared" si="22"/>
        <v>0</v>
      </c>
      <c r="Z345" s="30">
        <f t="shared" si="22"/>
        <v>0</v>
      </c>
      <c r="AA345" s="30">
        <f t="shared" si="22"/>
        <v>0</v>
      </c>
      <c r="AB345" s="30">
        <f t="shared" si="22"/>
        <v>0</v>
      </c>
    </row>
    <row r="346" spans="1:28" x14ac:dyDescent="0.25">
      <c r="A346" s="32" t="s">
        <v>63</v>
      </c>
      <c r="B346" s="32">
        <v>5</v>
      </c>
      <c r="C346" s="32">
        <v>1</v>
      </c>
      <c r="D346" s="32">
        <v>2</v>
      </c>
      <c r="E346" s="32">
        <v>2</v>
      </c>
      <c r="F346" s="32">
        <v>0</v>
      </c>
      <c r="G346" s="32">
        <v>0</v>
      </c>
      <c r="H346" s="32">
        <v>0</v>
      </c>
      <c r="I346" s="31"/>
      <c r="J346" s="19"/>
      <c r="K346" s="19" t="s">
        <v>62</v>
      </c>
      <c r="L346" s="19"/>
      <c r="M346" s="20"/>
      <c r="N346" s="19"/>
      <c r="O346" s="19"/>
      <c r="P346" s="26"/>
      <c r="Q346" s="30">
        <f t="shared" ref="Q346:AB346" si="23">+Q155+Q166</f>
        <v>0</v>
      </c>
      <c r="R346" s="30">
        <f t="shared" si="23"/>
        <v>0</v>
      </c>
      <c r="S346" s="30">
        <f t="shared" si="23"/>
        <v>0</v>
      </c>
      <c r="T346" s="30">
        <f t="shared" si="23"/>
        <v>0</v>
      </c>
      <c r="U346" s="30">
        <f t="shared" si="23"/>
        <v>0</v>
      </c>
      <c r="V346" s="30">
        <f t="shared" si="23"/>
        <v>0</v>
      </c>
      <c r="W346" s="30">
        <f t="shared" si="23"/>
        <v>0</v>
      </c>
      <c r="X346" s="30">
        <f t="shared" si="23"/>
        <v>0</v>
      </c>
      <c r="Y346" s="30">
        <f t="shared" si="23"/>
        <v>0</v>
      </c>
      <c r="Z346" s="30">
        <f t="shared" si="23"/>
        <v>0</v>
      </c>
      <c r="AA346" s="30">
        <f t="shared" si="23"/>
        <v>0</v>
      </c>
      <c r="AB346" s="30">
        <f t="shared" si="23"/>
        <v>0</v>
      </c>
    </row>
    <row r="347" spans="1:28" x14ac:dyDescent="0.25">
      <c r="A347" s="32" t="s">
        <v>61</v>
      </c>
      <c r="B347" s="32">
        <v>5</v>
      </c>
      <c r="C347" s="32">
        <v>1</v>
      </c>
      <c r="D347" s="32">
        <v>2</v>
      </c>
      <c r="E347" s="32">
        <v>3</v>
      </c>
      <c r="F347" s="32">
        <v>0</v>
      </c>
      <c r="G347" s="32">
        <v>0</v>
      </c>
      <c r="H347" s="32">
        <v>0</v>
      </c>
      <c r="I347" s="31"/>
      <c r="J347" s="19"/>
      <c r="K347" s="19" t="s">
        <v>60</v>
      </c>
      <c r="L347" s="19"/>
      <c r="M347" s="20"/>
      <c r="N347" s="19"/>
      <c r="O347" s="19"/>
      <c r="P347" s="26"/>
      <c r="Q347" s="30">
        <f t="shared" ref="Q347:AB347" si="24">+Q173+Q174+Q175+Q176</f>
        <v>0</v>
      </c>
      <c r="R347" s="30">
        <f t="shared" si="24"/>
        <v>0</v>
      </c>
      <c r="S347" s="30">
        <f t="shared" si="24"/>
        <v>0</v>
      </c>
      <c r="T347" s="30">
        <f t="shared" si="24"/>
        <v>0</v>
      </c>
      <c r="U347" s="30">
        <f t="shared" si="24"/>
        <v>0</v>
      </c>
      <c r="V347" s="30">
        <f t="shared" si="24"/>
        <v>0</v>
      </c>
      <c r="W347" s="30">
        <f t="shared" si="24"/>
        <v>0</v>
      </c>
      <c r="X347" s="30">
        <f t="shared" si="24"/>
        <v>0</v>
      </c>
      <c r="Y347" s="30">
        <f t="shared" si="24"/>
        <v>0</v>
      </c>
      <c r="Z347" s="30">
        <f t="shared" si="24"/>
        <v>0</v>
      </c>
      <c r="AA347" s="30">
        <f t="shared" si="24"/>
        <v>0</v>
      </c>
      <c r="AB347" s="30">
        <f t="shared" si="24"/>
        <v>0</v>
      </c>
    </row>
    <row r="348" spans="1:28" x14ac:dyDescent="0.25">
      <c r="A348" s="32" t="s">
        <v>59</v>
      </c>
      <c r="B348" s="32">
        <v>5</v>
      </c>
      <c r="C348" s="32">
        <v>1</v>
      </c>
      <c r="D348" s="32">
        <v>2</v>
      </c>
      <c r="E348" s="32">
        <v>4</v>
      </c>
      <c r="F348" s="32">
        <v>0</v>
      </c>
      <c r="G348" s="32">
        <v>0</v>
      </c>
      <c r="H348" s="32">
        <v>0</v>
      </c>
      <c r="I348" s="31"/>
      <c r="J348" s="19"/>
      <c r="K348" s="19" t="s">
        <v>58</v>
      </c>
      <c r="L348" s="20"/>
      <c r="M348" s="20"/>
      <c r="N348" s="19"/>
      <c r="O348" s="19"/>
      <c r="P348" s="26"/>
      <c r="Q348" s="30">
        <f t="shared" ref="Q348:AB348" si="25">+Q171+Q205+Q218++Q231+Q234+Q237+Q240</f>
        <v>0</v>
      </c>
      <c r="R348" s="30">
        <f t="shared" si="25"/>
        <v>0</v>
      </c>
      <c r="S348" s="30">
        <f t="shared" si="25"/>
        <v>0</v>
      </c>
      <c r="T348" s="30">
        <f t="shared" si="25"/>
        <v>0</v>
      </c>
      <c r="U348" s="30">
        <f t="shared" si="25"/>
        <v>0</v>
      </c>
      <c r="V348" s="30">
        <f t="shared" si="25"/>
        <v>0</v>
      </c>
      <c r="W348" s="30">
        <f t="shared" si="25"/>
        <v>0</v>
      </c>
      <c r="X348" s="30">
        <f t="shared" si="25"/>
        <v>0</v>
      </c>
      <c r="Y348" s="30">
        <f t="shared" si="25"/>
        <v>0</v>
      </c>
      <c r="Z348" s="30">
        <f t="shared" si="25"/>
        <v>0</v>
      </c>
      <c r="AA348" s="30">
        <f t="shared" si="25"/>
        <v>0</v>
      </c>
      <c r="AB348" s="30">
        <f t="shared" si="25"/>
        <v>0</v>
      </c>
    </row>
    <row r="349" spans="1:28" x14ac:dyDescent="0.25">
      <c r="A349" s="32" t="s">
        <v>57</v>
      </c>
      <c r="B349" s="29">
        <v>5</v>
      </c>
      <c r="C349" s="29">
        <v>1</v>
      </c>
      <c r="D349" s="29">
        <v>2</v>
      </c>
      <c r="E349" s="29">
        <v>6</v>
      </c>
      <c r="F349" s="29">
        <v>0</v>
      </c>
      <c r="G349" s="29">
        <v>0</v>
      </c>
      <c r="H349" s="29">
        <v>0</v>
      </c>
      <c r="I349" s="31"/>
      <c r="J349" s="19"/>
      <c r="K349" s="33" t="s">
        <v>56</v>
      </c>
      <c r="L349" s="19"/>
      <c r="M349" s="20"/>
      <c r="N349" s="19"/>
      <c r="O349" s="19"/>
      <c r="P349" s="26"/>
      <c r="Q349" s="30">
        <f t="shared" ref="Q349:AB349" si="26">+Q350</f>
        <v>0</v>
      </c>
      <c r="R349" s="30">
        <f t="shared" si="26"/>
        <v>0</v>
      </c>
      <c r="S349" s="30">
        <f t="shared" si="26"/>
        <v>0</v>
      </c>
      <c r="T349" s="30">
        <f t="shared" si="26"/>
        <v>0</v>
      </c>
      <c r="U349" s="30">
        <f t="shared" si="26"/>
        <v>0</v>
      </c>
      <c r="V349" s="30">
        <f t="shared" si="26"/>
        <v>0</v>
      </c>
      <c r="W349" s="30">
        <f t="shared" si="26"/>
        <v>0</v>
      </c>
      <c r="X349" s="30">
        <f t="shared" si="26"/>
        <v>0</v>
      </c>
      <c r="Y349" s="30">
        <f t="shared" si="26"/>
        <v>0</v>
      </c>
      <c r="Z349" s="30">
        <f t="shared" si="26"/>
        <v>0</v>
      </c>
      <c r="AA349" s="30">
        <f t="shared" si="26"/>
        <v>0</v>
      </c>
      <c r="AB349" s="30">
        <f t="shared" si="26"/>
        <v>0</v>
      </c>
    </row>
    <row r="350" spans="1:28" x14ac:dyDescent="0.25">
      <c r="A350" s="32" t="s">
        <v>55</v>
      </c>
      <c r="B350" s="32">
        <v>5</v>
      </c>
      <c r="C350" s="32">
        <v>1</v>
      </c>
      <c r="D350" s="32">
        <v>2</v>
      </c>
      <c r="E350" s="32">
        <v>6</v>
      </c>
      <c r="F350" s="32">
        <v>1</v>
      </c>
      <c r="G350" s="32">
        <v>0</v>
      </c>
      <c r="H350" s="32">
        <v>0</v>
      </c>
      <c r="I350" s="31"/>
      <c r="J350" s="19"/>
      <c r="K350" s="19"/>
      <c r="L350" s="19" t="s">
        <v>54</v>
      </c>
      <c r="M350" s="20"/>
      <c r="N350" s="19"/>
      <c r="O350" s="19"/>
      <c r="P350" s="26"/>
      <c r="Q350" s="30">
        <f t="shared" ref="Q350:AB350" si="27">+Q179</f>
        <v>0</v>
      </c>
      <c r="R350" s="30">
        <f t="shared" si="27"/>
        <v>0</v>
      </c>
      <c r="S350" s="30">
        <f t="shared" si="27"/>
        <v>0</v>
      </c>
      <c r="T350" s="30">
        <f t="shared" si="27"/>
        <v>0</v>
      </c>
      <c r="U350" s="30">
        <f t="shared" si="27"/>
        <v>0</v>
      </c>
      <c r="V350" s="30">
        <f t="shared" si="27"/>
        <v>0</v>
      </c>
      <c r="W350" s="30">
        <f t="shared" si="27"/>
        <v>0</v>
      </c>
      <c r="X350" s="30">
        <f t="shared" si="27"/>
        <v>0</v>
      </c>
      <c r="Y350" s="30">
        <f t="shared" si="27"/>
        <v>0</v>
      </c>
      <c r="Z350" s="30">
        <f t="shared" si="27"/>
        <v>0</v>
      </c>
      <c r="AA350" s="30">
        <f t="shared" si="27"/>
        <v>0</v>
      </c>
      <c r="AB350" s="30">
        <f t="shared" si="27"/>
        <v>0</v>
      </c>
    </row>
    <row r="351" spans="1:28" x14ac:dyDescent="0.25">
      <c r="A351" s="32" t="s">
        <v>53</v>
      </c>
      <c r="B351" s="32">
        <v>5</v>
      </c>
      <c r="C351" s="32">
        <v>1</v>
      </c>
      <c r="D351" s="32">
        <v>2</v>
      </c>
      <c r="E351" s="32">
        <v>7</v>
      </c>
      <c r="F351" s="32">
        <v>0</v>
      </c>
      <c r="G351" s="32">
        <v>0</v>
      </c>
      <c r="H351" s="32">
        <v>0</v>
      </c>
      <c r="I351" s="31"/>
      <c r="J351" s="19"/>
      <c r="K351" s="19" t="s">
        <v>52</v>
      </c>
      <c r="L351" s="19"/>
      <c r="M351" s="20"/>
      <c r="N351" s="19"/>
      <c r="O351" s="19"/>
      <c r="P351" s="26"/>
      <c r="Q351" s="30">
        <f t="shared" ref="Q351:AB351" si="28">+Q241+Q269</f>
        <v>43411945.960000001</v>
      </c>
      <c r="R351" s="30">
        <f t="shared" si="28"/>
        <v>73590577.419999719</v>
      </c>
      <c r="S351" s="30">
        <f t="shared" si="28"/>
        <v>78047815.810000017</v>
      </c>
      <c r="T351" s="30">
        <f t="shared" si="28"/>
        <v>64607892.829999574</v>
      </c>
      <c r="U351" s="30">
        <f t="shared" si="28"/>
        <v>77658798.750000015</v>
      </c>
      <c r="V351" s="30">
        <f t="shared" si="28"/>
        <v>102453979.92000006</v>
      </c>
      <c r="W351" s="30">
        <f t="shared" si="28"/>
        <v>155722804.88000003</v>
      </c>
      <c r="X351" s="30">
        <f t="shared" si="28"/>
        <v>315896962.25</v>
      </c>
      <c r="Y351" s="30">
        <f t="shared" si="28"/>
        <v>161751470.18999994</v>
      </c>
      <c r="Z351" s="30">
        <f t="shared" si="28"/>
        <v>0</v>
      </c>
      <c r="AA351" s="30">
        <f t="shared" si="28"/>
        <v>0</v>
      </c>
      <c r="AB351" s="30">
        <f t="shared" si="28"/>
        <v>0</v>
      </c>
    </row>
    <row r="352" spans="1:28" x14ac:dyDescent="0.25">
      <c r="A352" s="32" t="s">
        <v>51</v>
      </c>
      <c r="B352" s="32">
        <v>5</v>
      </c>
      <c r="C352" s="32">
        <v>1</v>
      </c>
      <c r="D352" s="32">
        <v>2</v>
      </c>
      <c r="E352" s="32">
        <v>8</v>
      </c>
      <c r="F352" s="32">
        <v>0</v>
      </c>
      <c r="G352" s="32">
        <v>0</v>
      </c>
      <c r="H352" s="32">
        <v>0</v>
      </c>
      <c r="I352" s="31"/>
      <c r="J352" s="19"/>
      <c r="K352" s="19" t="s">
        <v>50</v>
      </c>
      <c r="L352" s="19"/>
      <c r="M352" s="20"/>
      <c r="N352" s="19"/>
      <c r="O352" s="19"/>
      <c r="P352" s="26"/>
      <c r="Q352" s="30">
        <f t="shared" ref="Q352:AB352" si="29">-Q72+Q177</f>
        <v>0</v>
      </c>
      <c r="R352" s="30">
        <f t="shared" si="29"/>
        <v>0</v>
      </c>
      <c r="S352" s="30">
        <f t="shared" si="29"/>
        <v>0</v>
      </c>
      <c r="T352" s="30">
        <f t="shared" si="29"/>
        <v>0</v>
      </c>
      <c r="U352" s="30">
        <f t="shared" si="29"/>
        <v>0</v>
      </c>
      <c r="V352" s="30">
        <f t="shared" si="29"/>
        <v>0</v>
      </c>
      <c r="W352" s="30">
        <f t="shared" si="29"/>
        <v>0</v>
      </c>
      <c r="X352" s="30">
        <f t="shared" si="29"/>
        <v>0</v>
      </c>
      <c r="Y352" s="30">
        <f t="shared" si="29"/>
        <v>0</v>
      </c>
      <c r="Z352" s="30">
        <f t="shared" si="29"/>
        <v>0</v>
      </c>
      <c r="AA352" s="30">
        <f t="shared" si="29"/>
        <v>0</v>
      </c>
      <c r="AB352" s="30">
        <f t="shared" si="29"/>
        <v>0</v>
      </c>
    </row>
    <row r="353" spans="1:28" x14ac:dyDescent="0.25">
      <c r="A353" s="29" t="s">
        <v>49</v>
      </c>
      <c r="B353" s="29">
        <v>5</v>
      </c>
      <c r="C353" s="29">
        <v>1</v>
      </c>
      <c r="D353" s="29">
        <v>3</v>
      </c>
      <c r="E353" s="29">
        <v>0</v>
      </c>
      <c r="F353" s="29">
        <v>0</v>
      </c>
      <c r="G353" s="29">
        <v>0</v>
      </c>
      <c r="H353" s="29">
        <v>0</v>
      </c>
      <c r="I353" s="31"/>
      <c r="J353" s="33" t="s">
        <v>48</v>
      </c>
      <c r="K353" s="20"/>
      <c r="L353" s="19"/>
      <c r="M353" s="19"/>
      <c r="N353" s="19"/>
      <c r="O353" s="19"/>
      <c r="P353" s="26"/>
      <c r="Q353" s="37">
        <f t="shared" ref="Q353:AB353" si="30">+Q288</f>
        <v>0</v>
      </c>
      <c r="R353" s="37">
        <f t="shared" si="30"/>
        <v>0</v>
      </c>
      <c r="S353" s="37">
        <f t="shared" si="30"/>
        <v>0</v>
      </c>
      <c r="T353" s="37">
        <f t="shared" si="30"/>
        <v>0</v>
      </c>
      <c r="U353" s="37">
        <f t="shared" si="30"/>
        <v>0</v>
      </c>
      <c r="V353" s="37">
        <f t="shared" si="30"/>
        <v>0</v>
      </c>
      <c r="W353" s="37">
        <f t="shared" si="30"/>
        <v>0</v>
      </c>
      <c r="X353" s="37">
        <f t="shared" si="30"/>
        <v>0</v>
      </c>
      <c r="Y353" s="37">
        <f t="shared" si="30"/>
        <v>0</v>
      </c>
      <c r="Z353" s="37">
        <f t="shared" si="30"/>
        <v>0</v>
      </c>
      <c r="AA353" s="37">
        <f t="shared" si="30"/>
        <v>0</v>
      </c>
      <c r="AB353" s="37">
        <f t="shared" si="30"/>
        <v>0</v>
      </c>
    </row>
    <row r="354" spans="1:28" x14ac:dyDescent="0.25">
      <c r="A354" s="29" t="s">
        <v>47</v>
      </c>
      <c r="B354" s="29">
        <v>5</v>
      </c>
      <c r="C354" s="29">
        <v>1</v>
      </c>
      <c r="D354" s="29">
        <v>4</v>
      </c>
      <c r="E354" s="29">
        <v>0</v>
      </c>
      <c r="F354" s="29">
        <v>0</v>
      </c>
      <c r="G354" s="29">
        <v>0</v>
      </c>
      <c r="H354" s="29">
        <v>0</v>
      </c>
      <c r="I354" s="31"/>
      <c r="J354" s="33" t="s">
        <v>46</v>
      </c>
      <c r="K354" s="20"/>
      <c r="L354" s="19"/>
      <c r="M354" s="19"/>
      <c r="N354" s="19"/>
      <c r="O354" s="19"/>
      <c r="P354" s="26"/>
      <c r="Q354" s="37">
        <f t="shared" ref="Q354:AB354" si="31">+Q329-Q340-Q353</f>
        <v>116753988.2799997</v>
      </c>
      <c r="R354" s="37">
        <f t="shared" si="31"/>
        <v>176663.9500002861</v>
      </c>
      <c r="S354" s="37">
        <f t="shared" si="31"/>
        <v>15619494.179999471</v>
      </c>
      <c r="T354" s="37">
        <f t="shared" si="31"/>
        <v>122655113.00000042</v>
      </c>
      <c r="U354" s="37">
        <f t="shared" si="31"/>
        <v>26501504.699999869</v>
      </c>
      <c r="V354" s="37">
        <f t="shared" si="31"/>
        <v>53655998.479999959</v>
      </c>
      <c r="W354" s="37">
        <f t="shared" si="31"/>
        <v>60493569.960000157</v>
      </c>
      <c r="X354" s="37">
        <f t="shared" si="31"/>
        <v>-106841110.01999992</v>
      </c>
      <c r="Y354" s="37">
        <f t="shared" si="31"/>
        <v>133504370.89000005</v>
      </c>
      <c r="Z354" s="37">
        <f t="shared" si="31"/>
        <v>0</v>
      </c>
      <c r="AA354" s="37">
        <f t="shared" si="31"/>
        <v>0</v>
      </c>
      <c r="AB354" s="37">
        <f t="shared" si="31"/>
        <v>0</v>
      </c>
    </row>
    <row r="355" spans="1:28" x14ac:dyDescent="0.25">
      <c r="A355" s="29" t="s">
        <v>45</v>
      </c>
      <c r="B355" s="29">
        <v>5</v>
      </c>
      <c r="C355" s="29">
        <v>1</v>
      </c>
      <c r="D355" s="29">
        <v>5</v>
      </c>
      <c r="E355" s="29">
        <v>0</v>
      </c>
      <c r="F355" s="29">
        <v>0</v>
      </c>
      <c r="G355" s="29">
        <v>0</v>
      </c>
      <c r="H355" s="29">
        <v>0</v>
      </c>
      <c r="I355" s="31"/>
      <c r="J355" s="36" t="s">
        <v>44</v>
      </c>
      <c r="K355" s="20"/>
      <c r="L355" s="19"/>
      <c r="M355" s="19"/>
      <c r="N355" s="19"/>
      <c r="O355" s="19"/>
      <c r="P355" s="26"/>
      <c r="Q355" s="25">
        <f t="shared" ref="Q355:AB355" si="32">+Q356-Q357+Q358-Q359</f>
        <v>-116753988.27999997</v>
      </c>
      <c r="R355" s="25">
        <f t="shared" si="32"/>
        <v>-176663.9500002861</v>
      </c>
      <c r="S355" s="25">
        <f t="shared" si="32"/>
        <v>-15619494.17999959</v>
      </c>
      <c r="T355" s="25">
        <f t="shared" si="32"/>
        <v>-122655113.00000024</v>
      </c>
      <c r="U355" s="25">
        <f t="shared" si="32"/>
        <v>-26501504.699999809</v>
      </c>
      <c r="V355" s="25">
        <f t="shared" si="32"/>
        <v>-53655998.480000019</v>
      </c>
      <c r="W355" s="25">
        <f t="shared" si="32"/>
        <v>-60493569.960000277</v>
      </c>
      <c r="X355" s="25">
        <f t="shared" si="32"/>
        <v>106841110.02000022</v>
      </c>
      <c r="Y355" s="25">
        <f t="shared" si="32"/>
        <v>-133504370.8900001</v>
      </c>
      <c r="Z355" s="25">
        <f t="shared" si="32"/>
        <v>0</v>
      </c>
      <c r="AA355" s="25">
        <f t="shared" si="32"/>
        <v>0</v>
      </c>
      <c r="AB355" s="25">
        <f t="shared" si="32"/>
        <v>0</v>
      </c>
    </row>
    <row r="356" spans="1:28" x14ac:dyDescent="0.25">
      <c r="A356" s="32" t="s">
        <v>43</v>
      </c>
      <c r="B356" s="32">
        <v>5</v>
      </c>
      <c r="C356" s="32">
        <v>1</v>
      </c>
      <c r="D356" s="32">
        <v>5</v>
      </c>
      <c r="E356" s="32">
        <v>1</v>
      </c>
      <c r="F356" s="32">
        <v>0</v>
      </c>
      <c r="G356" s="32">
        <v>0</v>
      </c>
      <c r="H356" s="32">
        <v>0</v>
      </c>
      <c r="I356" s="31"/>
      <c r="J356" s="19"/>
      <c r="K356" s="19" t="s">
        <v>42</v>
      </c>
      <c r="L356" s="20"/>
      <c r="M356" s="19"/>
      <c r="N356" s="19"/>
      <c r="O356" s="19"/>
      <c r="P356" s="26"/>
      <c r="Q356" s="30">
        <f t="shared" ref="Q356:AB356" si="33">+Q119-Q306</f>
        <v>0</v>
      </c>
      <c r="R356" s="30">
        <f t="shared" si="33"/>
        <v>0</v>
      </c>
      <c r="S356" s="30">
        <f t="shared" si="33"/>
        <v>0</v>
      </c>
      <c r="T356" s="30">
        <f t="shared" si="33"/>
        <v>0</v>
      </c>
      <c r="U356" s="30">
        <f t="shared" si="33"/>
        <v>0</v>
      </c>
      <c r="V356" s="30">
        <f t="shared" si="33"/>
        <v>0</v>
      </c>
      <c r="W356" s="30">
        <f t="shared" si="33"/>
        <v>0</v>
      </c>
      <c r="X356" s="30">
        <f t="shared" si="33"/>
        <v>0</v>
      </c>
      <c r="Y356" s="30">
        <f t="shared" si="33"/>
        <v>0</v>
      </c>
      <c r="Z356" s="30">
        <f t="shared" si="33"/>
        <v>0</v>
      </c>
      <c r="AA356" s="30">
        <f t="shared" si="33"/>
        <v>0</v>
      </c>
      <c r="AB356" s="30">
        <f t="shared" si="33"/>
        <v>0</v>
      </c>
    </row>
    <row r="357" spans="1:28" x14ac:dyDescent="0.25">
      <c r="A357" s="32" t="s">
        <v>41</v>
      </c>
      <c r="B357" s="32">
        <v>5</v>
      </c>
      <c r="C357" s="32">
        <v>1</v>
      </c>
      <c r="D357" s="32">
        <v>5</v>
      </c>
      <c r="E357" s="32">
        <v>2</v>
      </c>
      <c r="F357" s="32">
        <v>0</v>
      </c>
      <c r="G357" s="32">
        <v>0</v>
      </c>
      <c r="H357" s="32">
        <v>0</v>
      </c>
      <c r="I357" s="31"/>
      <c r="J357" s="19"/>
      <c r="K357" s="19" t="s">
        <v>40</v>
      </c>
      <c r="L357" s="20"/>
      <c r="M357" s="19"/>
      <c r="N357" s="19"/>
      <c r="O357" s="19"/>
      <c r="P357" s="26"/>
      <c r="Q357" s="30">
        <f t="shared" ref="Q357:AB357" si="34">Q316-Q311+Q322+Q325</f>
        <v>116753988.27999997</v>
      </c>
      <c r="R357" s="30">
        <f t="shared" si="34"/>
        <v>176663.9500002861</v>
      </c>
      <c r="S357" s="30">
        <f t="shared" si="34"/>
        <v>15619494.17999959</v>
      </c>
      <c r="T357" s="30">
        <f t="shared" si="34"/>
        <v>-194344886.99999976</v>
      </c>
      <c r="U357" s="30">
        <f t="shared" si="34"/>
        <v>26501504.699999809</v>
      </c>
      <c r="V357" s="30">
        <f t="shared" si="34"/>
        <v>53655998.480000019</v>
      </c>
      <c r="W357" s="30">
        <f t="shared" si="34"/>
        <v>60493569.960000277</v>
      </c>
      <c r="X357" s="30">
        <f t="shared" si="34"/>
        <v>-106841110.02000022</v>
      </c>
      <c r="Y357" s="30">
        <f t="shared" si="34"/>
        <v>133504370.8900001</v>
      </c>
      <c r="Z357" s="30">
        <f t="shared" si="34"/>
        <v>0</v>
      </c>
      <c r="AA357" s="30">
        <f t="shared" si="34"/>
        <v>0</v>
      </c>
      <c r="AB357" s="30">
        <f t="shared" si="34"/>
        <v>0</v>
      </c>
    </row>
    <row r="358" spans="1:28" x14ac:dyDescent="0.25">
      <c r="A358" s="32" t="s">
        <v>39</v>
      </c>
      <c r="B358" s="32">
        <v>5</v>
      </c>
      <c r="C358" s="32">
        <v>1</v>
      </c>
      <c r="D358" s="32">
        <v>5</v>
      </c>
      <c r="E358" s="32">
        <v>3</v>
      </c>
      <c r="F358" s="32">
        <v>0</v>
      </c>
      <c r="G358" s="32">
        <v>0</v>
      </c>
      <c r="H358" s="32">
        <v>0</v>
      </c>
      <c r="I358" s="31"/>
      <c r="J358" s="19"/>
      <c r="K358" s="19" t="s">
        <v>38</v>
      </c>
      <c r="L358" s="20"/>
      <c r="M358" s="19"/>
      <c r="N358" s="19"/>
      <c r="O358" s="19"/>
      <c r="P358" s="26"/>
      <c r="Q358" s="30">
        <f t="shared" ref="Q358:AB358" si="35">+Q326</f>
        <v>0</v>
      </c>
      <c r="R358" s="30">
        <f t="shared" si="35"/>
        <v>0</v>
      </c>
      <c r="S358" s="30">
        <f t="shared" si="35"/>
        <v>0</v>
      </c>
      <c r="T358" s="30">
        <f t="shared" si="35"/>
        <v>0</v>
      </c>
      <c r="U358" s="30">
        <f t="shared" si="35"/>
        <v>0</v>
      </c>
      <c r="V358" s="30">
        <f t="shared" si="35"/>
        <v>0</v>
      </c>
      <c r="W358" s="30">
        <f t="shared" si="35"/>
        <v>0</v>
      </c>
      <c r="X358" s="30">
        <f t="shared" si="35"/>
        <v>0</v>
      </c>
      <c r="Y358" s="30">
        <f t="shared" si="35"/>
        <v>0</v>
      </c>
      <c r="Z358" s="30">
        <f t="shared" si="35"/>
        <v>0</v>
      </c>
      <c r="AA358" s="30">
        <f t="shared" si="35"/>
        <v>0</v>
      </c>
      <c r="AB358" s="30">
        <f t="shared" si="35"/>
        <v>0</v>
      </c>
    </row>
    <row r="359" spans="1:28" x14ac:dyDescent="0.25">
      <c r="A359" s="32" t="s">
        <v>37</v>
      </c>
      <c r="B359" s="32">
        <v>5</v>
      </c>
      <c r="C359" s="32">
        <v>1</v>
      </c>
      <c r="D359" s="32">
        <v>5</v>
      </c>
      <c r="E359" s="32">
        <v>4</v>
      </c>
      <c r="F359" s="32">
        <v>0</v>
      </c>
      <c r="G359" s="32">
        <v>0</v>
      </c>
      <c r="H359" s="32">
        <v>0</v>
      </c>
      <c r="I359" s="31"/>
      <c r="J359" s="19"/>
      <c r="K359" s="35" t="s">
        <v>36</v>
      </c>
      <c r="L359" s="20"/>
      <c r="M359" s="19"/>
      <c r="N359" s="19"/>
      <c r="O359" s="19"/>
      <c r="P359" s="26"/>
      <c r="Q359" s="34">
        <f t="shared" ref="Q359:AB359" si="36">+Q327</f>
        <v>0</v>
      </c>
      <c r="R359" s="34">
        <f t="shared" si="36"/>
        <v>0</v>
      </c>
      <c r="S359" s="34">
        <f t="shared" si="36"/>
        <v>0</v>
      </c>
      <c r="T359" s="34">
        <f t="shared" si="36"/>
        <v>317000000</v>
      </c>
      <c r="U359" s="34">
        <f t="shared" si="36"/>
        <v>0</v>
      </c>
      <c r="V359" s="34">
        <f t="shared" si="36"/>
        <v>0</v>
      </c>
      <c r="W359" s="34">
        <f t="shared" si="36"/>
        <v>0</v>
      </c>
      <c r="X359" s="34">
        <f t="shared" si="36"/>
        <v>0</v>
      </c>
      <c r="Y359" s="34">
        <f t="shared" si="36"/>
        <v>0</v>
      </c>
      <c r="Z359" s="34">
        <f t="shared" si="36"/>
        <v>0</v>
      </c>
      <c r="AA359" s="34">
        <f t="shared" si="36"/>
        <v>0</v>
      </c>
      <c r="AB359" s="34">
        <f t="shared" si="36"/>
        <v>0</v>
      </c>
    </row>
    <row r="360" spans="1:28" x14ac:dyDescent="0.25">
      <c r="A360" s="29" t="s">
        <v>35</v>
      </c>
      <c r="B360" s="29">
        <v>5</v>
      </c>
      <c r="C360" s="29">
        <v>1</v>
      </c>
      <c r="D360" s="29">
        <v>6</v>
      </c>
      <c r="E360" s="29">
        <v>0</v>
      </c>
      <c r="F360" s="29">
        <v>0</v>
      </c>
      <c r="G360" s="29">
        <v>0</v>
      </c>
      <c r="H360" s="29">
        <v>0</v>
      </c>
      <c r="I360" s="31"/>
      <c r="J360" s="33" t="s">
        <v>34</v>
      </c>
      <c r="K360" s="19"/>
      <c r="L360" s="20"/>
      <c r="M360" s="19"/>
      <c r="N360" s="19"/>
      <c r="O360" s="19"/>
      <c r="P360" s="26"/>
      <c r="Q360" s="25">
        <f t="shared" ref="Q360:AB360" si="37">+Q349+Q354</f>
        <v>116753988.2799997</v>
      </c>
      <c r="R360" s="25">
        <f t="shared" si="37"/>
        <v>176663.9500002861</v>
      </c>
      <c r="S360" s="25">
        <f t="shared" si="37"/>
        <v>15619494.179999471</v>
      </c>
      <c r="T360" s="25">
        <f t="shared" si="37"/>
        <v>122655113.00000042</v>
      </c>
      <c r="U360" s="25">
        <f t="shared" si="37"/>
        <v>26501504.699999869</v>
      </c>
      <c r="V360" s="25">
        <f t="shared" si="37"/>
        <v>53655998.479999959</v>
      </c>
      <c r="W360" s="25">
        <f t="shared" si="37"/>
        <v>60493569.960000157</v>
      </c>
      <c r="X360" s="25">
        <f t="shared" si="37"/>
        <v>-106841110.01999992</v>
      </c>
      <c r="Y360" s="25">
        <f t="shared" si="37"/>
        <v>133504370.89000005</v>
      </c>
      <c r="Z360" s="25">
        <f t="shared" si="37"/>
        <v>0</v>
      </c>
      <c r="AA360" s="25">
        <f t="shared" si="37"/>
        <v>0</v>
      </c>
      <c r="AB360" s="25">
        <f t="shared" si="37"/>
        <v>0</v>
      </c>
    </row>
    <row r="361" spans="1:28" x14ac:dyDescent="0.25">
      <c r="A361" s="29" t="s">
        <v>33</v>
      </c>
      <c r="B361" s="29">
        <v>5</v>
      </c>
      <c r="C361" s="29">
        <v>1</v>
      </c>
      <c r="D361" s="29">
        <v>7</v>
      </c>
      <c r="E361" s="29">
        <v>0</v>
      </c>
      <c r="F361" s="29">
        <v>0</v>
      </c>
      <c r="G361" s="29">
        <v>0</v>
      </c>
      <c r="H361" s="29">
        <v>0</v>
      </c>
      <c r="I361" s="31"/>
      <c r="J361" s="33" t="s">
        <v>32</v>
      </c>
      <c r="K361" s="19"/>
      <c r="L361" s="20"/>
      <c r="M361" s="19"/>
      <c r="N361" s="19"/>
      <c r="O361" s="19"/>
      <c r="P361" s="26"/>
      <c r="Q361" s="25">
        <f t="shared" ref="Q361:AB361" si="38">Q354-Q338</f>
        <v>116753988.2799997</v>
      </c>
      <c r="R361" s="25">
        <f t="shared" si="38"/>
        <v>176663.9500002861</v>
      </c>
      <c r="S361" s="25">
        <f t="shared" si="38"/>
        <v>15619494.179999471</v>
      </c>
      <c r="T361" s="25">
        <f t="shared" si="38"/>
        <v>122655113.00000042</v>
      </c>
      <c r="U361" s="25">
        <f t="shared" si="38"/>
        <v>26501504.699999869</v>
      </c>
      <c r="V361" s="25">
        <f t="shared" si="38"/>
        <v>53655998.479999959</v>
      </c>
      <c r="W361" s="25">
        <f t="shared" si="38"/>
        <v>60493569.960000157</v>
      </c>
      <c r="X361" s="25">
        <f t="shared" si="38"/>
        <v>-106841110.01999992</v>
      </c>
      <c r="Y361" s="25">
        <f t="shared" si="38"/>
        <v>133504370.89000005</v>
      </c>
      <c r="Z361" s="25">
        <f t="shared" si="38"/>
        <v>0</v>
      </c>
      <c r="AA361" s="25">
        <f t="shared" si="38"/>
        <v>0</v>
      </c>
      <c r="AB361" s="25">
        <f t="shared" si="38"/>
        <v>0</v>
      </c>
    </row>
    <row r="362" spans="1:28" x14ac:dyDescent="0.25">
      <c r="A362" s="29" t="s">
        <v>31</v>
      </c>
      <c r="B362" s="29">
        <v>5</v>
      </c>
      <c r="C362" s="29">
        <v>1</v>
      </c>
      <c r="D362" s="29">
        <v>8</v>
      </c>
      <c r="E362" s="29">
        <v>0</v>
      </c>
      <c r="F362" s="29">
        <v>0</v>
      </c>
      <c r="G362" s="29">
        <v>0</v>
      </c>
      <c r="H362" s="29">
        <v>0</v>
      </c>
      <c r="I362" s="31"/>
      <c r="J362" s="33" t="s">
        <v>30</v>
      </c>
      <c r="K362" s="19"/>
      <c r="L362" s="20"/>
      <c r="M362" s="19"/>
      <c r="N362" s="19"/>
      <c r="O362" s="19"/>
      <c r="P362" s="26"/>
      <c r="Q362" s="25">
        <f t="shared" ref="Q362:AB362" si="39">Q330+Q339-Q353</f>
        <v>281721072.72000003</v>
      </c>
      <c r="R362" s="25">
        <f t="shared" si="39"/>
        <v>261574966.66999999</v>
      </c>
      <c r="S362" s="25">
        <f t="shared" si="39"/>
        <v>264861804.01999998</v>
      </c>
      <c r="T362" s="25">
        <f t="shared" si="39"/>
        <v>318853125.07999998</v>
      </c>
      <c r="U362" s="25">
        <f t="shared" si="39"/>
        <v>253326514.38999999</v>
      </c>
      <c r="V362" s="25">
        <f t="shared" si="39"/>
        <v>278039200.39999998</v>
      </c>
      <c r="W362" s="25">
        <f t="shared" si="39"/>
        <v>352321010.06</v>
      </c>
      <c r="X362" s="25">
        <f t="shared" si="39"/>
        <v>281473036.21000004</v>
      </c>
      <c r="Y362" s="25">
        <f t="shared" si="39"/>
        <v>290460792.84999996</v>
      </c>
      <c r="Z362" s="25">
        <f t="shared" si="39"/>
        <v>0</v>
      </c>
      <c r="AA362" s="25">
        <f t="shared" si="39"/>
        <v>0</v>
      </c>
      <c r="AB362" s="25">
        <f t="shared" si="39"/>
        <v>0</v>
      </c>
    </row>
    <row r="363" spans="1:28" x14ac:dyDescent="0.25">
      <c r="A363" s="29" t="s">
        <v>29</v>
      </c>
      <c r="B363" s="29">
        <v>5</v>
      </c>
      <c r="C363" s="29">
        <v>1</v>
      </c>
      <c r="D363" s="29">
        <v>9</v>
      </c>
      <c r="E363" s="29">
        <v>0</v>
      </c>
      <c r="F363" s="29">
        <v>0</v>
      </c>
      <c r="G363" s="29">
        <v>0</v>
      </c>
      <c r="H363" s="29">
        <v>0</v>
      </c>
      <c r="I363" s="31"/>
      <c r="J363" s="33" t="s">
        <v>28</v>
      </c>
      <c r="K363" s="19"/>
      <c r="L363" s="20"/>
      <c r="M363" s="19"/>
      <c r="N363" s="19"/>
      <c r="O363" s="19"/>
      <c r="P363" s="26"/>
      <c r="Q363" s="25">
        <f t="shared" ref="Q363:AB363" si="40">+Q341+Q346+Q347+Q348+Q352+Q364</f>
        <v>164967084.4400003</v>
      </c>
      <c r="R363" s="25">
        <f t="shared" si="40"/>
        <v>261398302.7199997</v>
      </c>
      <c r="S363" s="25">
        <f t="shared" si="40"/>
        <v>249242309.84000051</v>
      </c>
      <c r="T363" s="25">
        <f t="shared" si="40"/>
        <v>196198012.07999954</v>
      </c>
      <c r="U363" s="25">
        <f t="shared" si="40"/>
        <v>226825009.69000018</v>
      </c>
      <c r="V363" s="25">
        <f t="shared" si="40"/>
        <v>224383201.92000002</v>
      </c>
      <c r="W363" s="25">
        <f t="shared" si="40"/>
        <v>291827440.0999999</v>
      </c>
      <c r="X363" s="25">
        <f t="shared" si="40"/>
        <v>388314146.23000002</v>
      </c>
      <c r="Y363" s="25">
        <f t="shared" si="40"/>
        <v>156956421.95999989</v>
      </c>
      <c r="Z363" s="25">
        <f t="shared" si="40"/>
        <v>0</v>
      </c>
      <c r="AA363" s="25">
        <f t="shared" si="40"/>
        <v>0</v>
      </c>
      <c r="AB363" s="25">
        <f t="shared" si="40"/>
        <v>0</v>
      </c>
    </row>
    <row r="364" spans="1:28" x14ac:dyDescent="0.25">
      <c r="A364" s="29" t="s">
        <v>27</v>
      </c>
      <c r="B364" s="29">
        <v>5</v>
      </c>
      <c r="C364" s="29">
        <v>1</v>
      </c>
      <c r="D364" s="29">
        <v>10</v>
      </c>
      <c r="E364" s="29">
        <v>0</v>
      </c>
      <c r="F364" s="29">
        <v>0</v>
      </c>
      <c r="G364" s="29">
        <v>0</v>
      </c>
      <c r="H364" s="29">
        <v>0</v>
      </c>
      <c r="I364" s="31"/>
      <c r="J364" s="33" t="s">
        <v>26</v>
      </c>
      <c r="K364" s="19"/>
      <c r="L364" s="20"/>
      <c r="M364" s="19"/>
      <c r="N364" s="19"/>
      <c r="O364" s="19"/>
      <c r="P364" s="26"/>
      <c r="Q364" s="25">
        <f t="shared" ref="Q364:AB364" si="41">+Q365+Q366</f>
        <v>-43985503.30999966</v>
      </c>
      <c r="R364" s="25">
        <f t="shared" si="41"/>
        <v>6763505.0899997093</v>
      </c>
      <c r="S364" s="25">
        <f t="shared" si="41"/>
        <v>-3095169.0999994767</v>
      </c>
      <c r="T364" s="25">
        <f t="shared" si="41"/>
        <v>-9276539.9400004316</v>
      </c>
      <c r="U364" s="25">
        <f t="shared" si="41"/>
        <v>8751590.6300001629</v>
      </c>
      <c r="V364" s="25">
        <f t="shared" si="41"/>
        <v>7726391.2200000631</v>
      </c>
      <c r="W364" s="25">
        <f t="shared" si="41"/>
        <v>-17211157.07000006</v>
      </c>
      <c r="X364" s="25">
        <f t="shared" si="41"/>
        <v>158038783.94999999</v>
      </c>
      <c r="Y364" s="25">
        <f t="shared" si="41"/>
        <v>-32455757.170000076</v>
      </c>
      <c r="Z364" s="25">
        <f t="shared" si="41"/>
        <v>0</v>
      </c>
      <c r="AA364" s="25">
        <f t="shared" si="41"/>
        <v>0</v>
      </c>
      <c r="AB364" s="25">
        <f t="shared" si="41"/>
        <v>0</v>
      </c>
    </row>
    <row r="365" spans="1:28" x14ac:dyDescent="0.25">
      <c r="A365" s="32" t="s">
        <v>25</v>
      </c>
      <c r="B365" s="32">
        <v>5</v>
      </c>
      <c r="C365" s="32">
        <v>1</v>
      </c>
      <c r="D365" s="32">
        <v>10</v>
      </c>
      <c r="E365" s="32">
        <v>1</v>
      </c>
      <c r="F365" s="32">
        <v>0</v>
      </c>
      <c r="G365" s="32">
        <v>0</v>
      </c>
      <c r="H365" s="32">
        <v>0</v>
      </c>
      <c r="I365" s="31"/>
      <c r="J365" s="19"/>
      <c r="K365" s="19" t="s">
        <v>24</v>
      </c>
      <c r="L365" s="20"/>
      <c r="M365" s="19"/>
      <c r="N365" s="19"/>
      <c r="O365" s="19"/>
      <c r="P365" s="26"/>
      <c r="Q365" s="30">
        <f t="shared" ref="Q365:AB365" si="42">+Q241-Q33</f>
        <v>-41925679.149999656</v>
      </c>
      <c r="R365" s="30">
        <f t="shared" si="42"/>
        <v>5534467.4999997094</v>
      </c>
      <c r="S365" s="30">
        <f t="shared" si="42"/>
        <v>-4734984.6899994761</v>
      </c>
      <c r="T365" s="30">
        <f t="shared" si="42"/>
        <v>-8038026.1800004318</v>
      </c>
      <c r="U365" s="30">
        <f t="shared" si="42"/>
        <v>8040064.1100001633</v>
      </c>
      <c r="V365" s="30">
        <f t="shared" si="42"/>
        <v>7937120.0900000632</v>
      </c>
      <c r="W365" s="30">
        <f t="shared" si="42"/>
        <v>-24293898.030000061</v>
      </c>
      <c r="X365" s="30">
        <f t="shared" si="42"/>
        <v>80963542.390000015</v>
      </c>
      <c r="Y365" s="30">
        <f t="shared" si="42"/>
        <v>-43485651.420000076</v>
      </c>
      <c r="Z365" s="30">
        <f t="shared" si="42"/>
        <v>0</v>
      </c>
      <c r="AA365" s="30">
        <f t="shared" si="42"/>
        <v>0</v>
      </c>
      <c r="AB365" s="30">
        <f t="shared" si="42"/>
        <v>0</v>
      </c>
    </row>
    <row r="366" spans="1:28" x14ac:dyDescent="0.25">
      <c r="A366" s="32" t="s">
        <v>23</v>
      </c>
      <c r="B366" s="32">
        <v>5</v>
      </c>
      <c r="C366" s="32">
        <v>1</v>
      </c>
      <c r="D366" s="32">
        <v>10</v>
      </c>
      <c r="E366" s="32">
        <v>2</v>
      </c>
      <c r="F366" s="32">
        <v>0</v>
      </c>
      <c r="G366" s="32">
        <v>0</v>
      </c>
      <c r="H366" s="32">
        <v>0</v>
      </c>
      <c r="I366" s="31"/>
      <c r="J366" s="19"/>
      <c r="K366" s="19" t="s">
        <v>22</v>
      </c>
      <c r="L366" s="20"/>
      <c r="M366" s="19"/>
      <c r="N366" s="19"/>
      <c r="O366" s="19"/>
      <c r="P366" s="26"/>
      <c r="Q366" s="30">
        <f t="shared" ref="Q366:AB366" si="43">+Q269-Q61</f>
        <v>-2059824.1600000004</v>
      </c>
      <c r="R366" s="30">
        <f t="shared" si="43"/>
        <v>1229037.5900000001</v>
      </c>
      <c r="S366" s="30">
        <f t="shared" si="43"/>
        <v>1639815.5899999994</v>
      </c>
      <c r="T366" s="30">
        <f t="shared" si="43"/>
        <v>-1238513.76</v>
      </c>
      <c r="U366" s="30">
        <f t="shared" si="43"/>
        <v>711526.51999999979</v>
      </c>
      <c r="V366" s="30">
        <f t="shared" si="43"/>
        <v>-210728.87000000011</v>
      </c>
      <c r="W366" s="30">
        <f t="shared" si="43"/>
        <v>7082740.96</v>
      </c>
      <c r="X366" s="30">
        <f t="shared" si="43"/>
        <v>77075241.559999987</v>
      </c>
      <c r="Y366" s="30">
        <f t="shared" si="43"/>
        <v>11029894.25</v>
      </c>
      <c r="Z366" s="30">
        <f t="shared" si="43"/>
        <v>0</v>
      </c>
      <c r="AA366" s="30">
        <f t="shared" si="43"/>
        <v>0</v>
      </c>
      <c r="AB366" s="30">
        <f t="shared" si="43"/>
        <v>0</v>
      </c>
    </row>
    <row r="367" spans="1:28" x14ac:dyDescent="0.25">
      <c r="A367" s="29" t="s">
        <v>21</v>
      </c>
      <c r="B367" s="29">
        <v>6</v>
      </c>
      <c r="C367" s="29">
        <v>0</v>
      </c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1" t="s">
        <v>20</v>
      </c>
      <c r="J367" s="19"/>
      <c r="K367" s="19"/>
      <c r="L367" s="19"/>
      <c r="M367" s="19"/>
      <c r="N367" s="19"/>
      <c r="O367" s="19"/>
      <c r="P367" s="26"/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0</v>
      </c>
    </row>
    <row r="368" spans="1:28" x14ac:dyDescent="0.25">
      <c r="A368" s="15" t="s">
        <v>19</v>
      </c>
      <c r="B368" s="15">
        <v>6</v>
      </c>
      <c r="C368" s="15">
        <v>1</v>
      </c>
      <c r="D368" s="15">
        <v>1</v>
      </c>
      <c r="E368" s="15">
        <v>0</v>
      </c>
      <c r="F368" s="15">
        <v>0</v>
      </c>
      <c r="G368" s="15">
        <v>0</v>
      </c>
      <c r="H368" s="15">
        <v>0</v>
      </c>
      <c r="I368" s="14"/>
      <c r="J368" s="12" t="s">
        <v>18</v>
      </c>
      <c r="K368" s="13"/>
      <c r="L368" s="12"/>
      <c r="M368" s="12"/>
      <c r="N368" s="12"/>
      <c r="O368" s="12"/>
      <c r="P368" s="11"/>
      <c r="Q368" s="10">
        <f t="shared" ref="Q368:W368" si="44">+Q346</f>
        <v>0</v>
      </c>
      <c r="R368" s="10">
        <f t="shared" si="44"/>
        <v>0</v>
      </c>
      <c r="S368" s="10">
        <f t="shared" si="44"/>
        <v>0</v>
      </c>
      <c r="T368" s="10">
        <f t="shared" si="44"/>
        <v>0</v>
      </c>
      <c r="U368" s="10">
        <f t="shared" si="44"/>
        <v>0</v>
      </c>
      <c r="V368" s="10">
        <f t="shared" si="44"/>
        <v>0</v>
      </c>
      <c r="W368" s="10">
        <f t="shared" si="44"/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</row>
    <row r="369" spans="1:29" x14ac:dyDescent="0.25">
      <c r="A369" s="15" t="s">
        <v>17</v>
      </c>
      <c r="B369" s="15">
        <v>6</v>
      </c>
      <c r="C369" s="15">
        <v>1</v>
      </c>
      <c r="D369" s="15">
        <v>2</v>
      </c>
      <c r="E369" s="15">
        <v>0</v>
      </c>
      <c r="F369" s="15">
        <v>0</v>
      </c>
      <c r="G369" s="15">
        <v>0</v>
      </c>
      <c r="H369" s="15">
        <v>0</v>
      </c>
      <c r="I369" s="14"/>
      <c r="J369" s="12" t="s">
        <v>16</v>
      </c>
      <c r="K369" s="13"/>
      <c r="L369" s="12"/>
      <c r="M369" s="12"/>
      <c r="N369" s="12"/>
      <c r="O369" s="12"/>
      <c r="P369" s="11"/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</row>
    <row r="370" spans="1:29" x14ac:dyDescent="0.25">
      <c r="A370" s="29" t="s">
        <v>15</v>
      </c>
      <c r="B370" s="29">
        <v>6</v>
      </c>
      <c r="C370" s="29">
        <v>3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8"/>
      <c r="J370" s="27" t="s">
        <v>14</v>
      </c>
      <c r="K370" s="19"/>
      <c r="L370" s="19"/>
      <c r="M370" s="19"/>
      <c r="N370" s="19"/>
      <c r="O370" s="19"/>
      <c r="P370" s="26"/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</row>
    <row r="371" spans="1:29" x14ac:dyDescent="0.25">
      <c r="A371" s="24" t="s">
        <v>13</v>
      </c>
      <c r="B371" s="24">
        <v>6</v>
      </c>
      <c r="C371" s="24">
        <v>3</v>
      </c>
      <c r="D371" s="24">
        <v>1</v>
      </c>
      <c r="E371" s="24">
        <v>0</v>
      </c>
      <c r="F371" s="24">
        <v>0</v>
      </c>
      <c r="G371" s="24">
        <v>0</v>
      </c>
      <c r="H371" s="24">
        <v>0</v>
      </c>
      <c r="I371" s="23"/>
      <c r="J371" s="12"/>
      <c r="K371" s="13" t="s">
        <v>12</v>
      </c>
      <c r="L371" s="12"/>
      <c r="M371" s="12"/>
      <c r="N371" s="12"/>
      <c r="O371" s="12"/>
      <c r="P371" s="11"/>
      <c r="Q371" s="9">
        <f t="shared" ref="Q371:Y371" si="45">+Q313</f>
        <v>1239169555</v>
      </c>
      <c r="R371" s="9">
        <f t="shared" si="45"/>
        <v>1355923543.28</v>
      </c>
      <c r="S371" s="9">
        <f t="shared" si="45"/>
        <v>1356100207.2300003</v>
      </c>
      <c r="T371" s="9">
        <f t="shared" si="45"/>
        <v>1371719701.4099998</v>
      </c>
      <c r="U371" s="9">
        <f t="shared" si="45"/>
        <v>1177374814.4100001</v>
      </c>
      <c r="V371" s="9">
        <f t="shared" si="45"/>
        <v>1203876319.1099999</v>
      </c>
      <c r="W371" s="9">
        <f t="shared" si="45"/>
        <v>1257532317.5899999</v>
      </c>
      <c r="X371" s="9">
        <f t="shared" si="45"/>
        <v>1318025887.5500002</v>
      </c>
      <c r="Y371" s="9">
        <f t="shared" si="45"/>
        <v>1211184777.53</v>
      </c>
      <c r="Z371" s="9">
        <v>0</v>
      </c>
      <c r="AA371" s="9">
        <v>0</v>
      </c>
      <c r="AB371" s="9">
        <v>0</v>
      </c>
    </row>
    <row r="372" spans="1:29" x14ac:dyDescent="0.25">
      <c r="A372" s="24" t="s">
        <v>11</v>
      </c>
      <c r="B372" s="24">
        <v>6</v>
      </c>
      <c r="C372" s="24">
        <v>3</v>
      </c>
      <c r="D372" s="24">
        <v>2</v>
      </c>
      <c r="E372" s="24">
        <v>0</v>
      </c>
      <c r="F372" s="24">
        <v>0</v>
      </c>
      <c r="G372" s="24">
        <v>0</v>
      </c>
      <c r="H372" s="24">
        <v>0</v>
      </c>
      <c r="I372" s="23"/>
      <c r="J372" s="12"/>
      <c r="K372" s="13" t="s">
        <v>10</v>
      </c>
      <c r="L372" s="12"/>
      <c r="M372" s="12"/>
      <c r="N372" s="12"/>
      <c r="O372" s="12"/>
      <c r="P372" s="11"/>
      <c r="Q372" s="10">
        <f t="shared" ref="Q372:Y372" si="46">+Q318</f>
        <v>1355923543.28</v>
      </c>
      <c r="R372" s="10">
        <f t="shared" si="46"/>
        <v>1356100207.2300003</v>
      </c>
      <c r="S372" s="10">
        <f t="shared" si="46"/>
        <v>1371719701.4099998</v>
      </c>
      <c r="T372" s="10">
        <f t="shared" si="46"/>
        <v>1177374814.4100001</v>
      </c>
      <c r="U372" s="10">
        <f t="shared" si="46"/>
        <v>1203876319.1099999</v>
      </c>
      <c r="V372" s="10">
        <f t="shared" si="46"/>
        <v>1257532317.5899999</v>
      </c>
      <c r="W372" s="10">
        <f t="shared" si="46"/>
        <v>1318025887.5500002</v>
      </c>
      <c r="X372" s="10">
        <f t="shared" si="46"/>
        <v>1211184777.53</v>
      </c>
      <c r="Y372" s="10">
        <f t="shared" si="46"/>
        <v>1344689148.4200001</v>
      </c>
      <c r="Z372" s="9">
        <v>0</v>
      </c>
      <c r="AA372" s="9">
        <v>0</v>
      </c>
      <c r="AB372" s="9">
        <v>0</v>
      </c>
      <c r="AC372" s="1">
        <f>+AA371-AA372</f>
        <v>0</v>
      </c>
    </row>
    <row r="373" spans="1:29" x14ac:dyDescent="0.25">
      <c r="A373" s="22" t="s">
        <v>9</v>
      </c>
      <c r="B373" s="22">
        <v>6</v>
      </c>
      <c r="C373" s="22">
        <v>2</v>
      </c>
      <c r="D373" s="22">
        <v>0</v>
      </c>
      <c r="E373" s="22">
        <v>0</v>
      </c>
      <c r="F373" s="22">
        <v>0</v>
      </c>
      <c r="G373" s="22">
        <v>0</v>
      </c>
      <c r="H373" s="22">
        <v>0</v>
      </c>
      <c r="I373" s="21" t="s">
        <v>8</v>
      </c>
      <c r="J373" s="20"/>
      <c r="K373" s="19"/>
      <c r="L373" s="19"/>
      <c r="M373" s="18"/>
      <c r="N373" s="18"/>
      <c r="O373" s="18"/>
      <c r="P373" s="17"/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</row>
    <row r="374" spans="1:29" x14ac:dyDescent="0.25">
      <c r="A374" s="15" t="s">
        <v>7</v>
      </c>
      <c r="B374" s="15">
        <v>6</v>
      </c>
      <c r="C374" s="15">
        <v>2</v>
      </c>
      <c r="D374" s="15">
        <v>1</v>
      </c>
      <c r="E374" s="15">
        <v>0</v>
      </c>
      <c r="F374" s="15">
        <v>0</v>
      </c>
      <c r="G374" s="15">
        <v>0</v>
      </c>
      <c r="H374" s="15">
        <v>0</v>
      </c>
      <c r="I374" s="14"/>
      <c r="J374" s="12" t="s">
        <v>6</v>
      </c>
      <c r="K374" s="13"/>
      <c r="L374" s="12"/>
      <c r="M374" s="12"/>
      <c r="N374" s="12"/>
      <c r="O374" s="12"/>
      <c r="P374" s="11"/>
      <c r="Q374" s="10">
        <f>+Q354</f>
        <v>116753988.2799997</v>
      </c>
      <c r="R374" s="10">
        <f t="shared" ref="R374:Y374" si="47">+R354+Q374</f>
        <v>116930652.22999999</v>
      </c>
      <c r="S374" s="10">
        <f t="shared" si="47"/>
        <v>132550146.40999946</v>
      </c>
      <c r="T374" s="10">
        <f t="shared" si="47"/>
        <v>255205259.40999988</v>
      </c>
      <c r="U374" s="10">
        <f t="shared" si="47"/>
        <v>281706764.10999978</v>
      </c>
      <c r="V374" s="10">
        <f t="shared" si="47"/>
        <v>335362762.58999974</v>
      </c>
      <c r="W374" s="10">
        <f t="shared" si="47"/>
        <v>395856332.54999989</v>
      </c>
      <c r="X374" s="10">
        <f t="shared" si="47"/>
        <v>289015222.52999997</v>
      </c>
      <c r="Y374" s="10">
        <f t="shared" si="47"/>
        <v>422519593.42000002</v>
      </c>
      <c r="Z374" s="9">
        <v>0</v>
      </c>
      <c r="AA374" s="9">
        <v>0</v>
      </c>
      <c r="AB374" s="9">
        <v>0</v>
      </c>
    </row>
    <row r="375" spans="1:29" x14ac:dyDescent="0.25">
      <c r="A375" s="15" t="s">
        <v>5</v>
      </c>
      <c r="B375" s="15">
        <v>6</v>
      </c>
      <c r="C375" s="15">
        <v>2</v>
      </c>
      <c r="D375" s="15">
        <v>2</v>
      </c>
      <c r="E375" s="15">
        <v>0</v>
      </c>
      <c r="F375" s="15">
        <v>0</v>
      </c>
      <c r="G375" s="15">
        <v>0</v>
      </c>
      <c r="H375" s="15">
        <v>0</v>
      </c>
      <c r="I375" s="14"/>
      <c r="J375" s="12" t="s">
        <v>4</v>
      </c>
      <c r="K375" s="13"/>
      <c r="L375" s="12"/>
      <c r="M375" s="12"/>
      <c r="N375" s="12"/>
      <c r="O375" s="12"/>
      <c r="P375" s="11"/>
      <c r="Q375" s="10">
        <f>+Q360</f>
        <v>116753988.2799997</v>
      </c>
      <c r="R375" s="10">
        <f t="shared" ref="R375:Y375" si="48">+R360+Q375</f>
        <v>116930652.22999999</v>
      </c>
      <c r="S375" s="10">
        <f t="shared" si="48"/>
        <v>132550146.40999946</v>
      </c>
      <c r="T375" s="10">
        <f t="shared" si="48"/>
        <v>255205259.40999988</v>
      </c>
      <c r="U375" s="10">
        <f t="shared" si="48"/>
        <v>281706764.10999978</v>
      </c>
      <c r="V375" s="10">
        <f t="shared" si="48"/>
        <v>335362762.58999974</v>
      </c>
      <c r="W375" s="10">
        <f t="shared" si="48"/>
        <v>395856332.54999989</v>
      </c>
      <c r="X375" s="10">
        <f t="shared" si="48"/>
        <v>289015222.52999997</v>
      </c>
      <c r="Y375" s="10">
        <f t="shared" si="48"/>
        <v>422519593.42000002</v>
      </c>
      <c r="Z375" s="9">
        <v>0</v>
      </c>
      <c r="AA375" s="9">
        <v>0</v>
      </c>
      <c r="AB375" s="9">
        <v>0</v>
      </c>
    </row>
    <row r="376" spans="1:29" x14ac:dyDescent="0.25">
      <c r="A376" s="15" t="s">
        <v>3</v>
      </c>
      <c r="B376" s="15">
        <v>6</v>
      </c>
      <c r="C376" s="15">
        <v>2</v>
      </c>
      <c r="D376" s="15">
        <v>3</v>
      </c>
      <c r="E376" s="15">
        <v>0</v>
      </c>
      <c r="F376" s="15">
        <v>0</v>
      </c>
      <c r="G376" s="15">
        <v>0</v>
      </c>
      <c r="H376" s="15">
        <v>0</v>
      </c>
      <c r="I376" s="14"/>
      <c r="J376" s="12" t="s">
        <v>2</v>
      </c>
      <c r="K376" s="13"/>
      <c r="L376" s="12"/>
      <c r="M376" s="12"/>
      <c r="N376" s="12"/>
      <c r="O376" s="12"/>
      <c r="P376" s="11"/>
      <c r="Q376" s="10">
        <f>+Q362</f>
        <v>281721072.72000003</v>
      </c>
      <c r="R376" s="10">
        <f t="shared" ref="R376:Y377" si="49">+R362+Q376</f>
        <v>543296039.38999999</v>
      </c>
      <c r="S376" s="10">
        <f t="shared" si="49"/>
        <v>808157843.40999997</v>
      </c>
      <c r="T376" s="10">
        <f t="shared" si="49"/>
        <v>1127010968.49</v>
      </c>
      <c r="U376" s="10">
        <f t="shared" si="49"/>
        <v>1380337482.8800001</v>
      </c>
      <c r="V376" s="10">
        <f t="shared" si="49"/>
        <v>1658376683.2800002</v>
      </c>
      <c r="W376" s="10">
        <f t="shared" si="49"/>
        <v>2010697693.3400002</v>
      </c>
      <c r="X376" s="10">
        <f t="shared" si="49"/>
        <v>2292170729.5500002</v>
      </c>
      <c r="Y376" s="10">
        <f t="shared" si="49"/>
        <v>2582631522.4000001</v>
      </c>
      <c r="Z376" s="9">
        <v>0</v>
      </c>
      <c r="AA376" s="9">
        <v>0</v>
      </c>
      <c r="AB376" s="9">
        <v>0</v>
      </c>
    </row>
    <row r="377" spans="1:29" ht="15.75" thickBot="1" x14ac:dyDescent="0.3">
      <c r="A377" s="8" t="s">
        <v>1</v>
      </c>
      <c r="B377" s="8">
        <v>6</v>
      </c>
      <c r="C377" s="8">
        <v>2</v>
      </c>
      <c r="D377" s="8">
        <v>4</v>
      </c>
      <c r="E377" s="8">
        <v>0</v>
      </c>
      <c r="F377" s="8">
        <v>0</v>
      </c>
      <c r="G377" s="8">
        <v>0</v>
      </c>
      <c r="H377" s="8">
        <v>0</v>
      </c>
      <c r="I377" s="7"/>
      <c r="J377" s="5" t="s">
        <v>0</v>
      </c>
      <c r="K377" s="6"/>
      <c r="L377" s="5"/>
      <c r="M377" s="5"/>
      <c r="N377" s="5"/>
      <c r="O377" s="5"/>
      <c r="P377" s="4"/>
      <c r="Q377" s="3">
        <f>+Q363</f>
        <v>164967084.4400003</v>
      </c>
      <c r="R377" s="3">
        <f t="shared" si="49"/>
        <v>426365387.15999997</v>
      </c>
      <c r="S377" s="3">
        <f t="shared" si="49"/>
        <v>675607697.00000048</v>
      </c>
      <c r="T377" s="3">
        <f t="shared" si="49"/>
        <v>871805709.08000004</v>
      </c>
      <c r="U377" s="3">
        <f t="shared" si="49"/>
        <v>1098630718.7700002</v>
      </c>
      <c r="V377" s="3">
        <f t="shared" si="49"/>
        <v>1323013920.6900003</v>
      </c>
      <c r="W377" s="3">
        <f t="shared" si="49"/>
        <v>1614841360.7900002</v>
      </c>
      <c r="X377" s="3">
        <f t="shared" si="49"/>
        <v>2003155507.0200002</v>
      </c>
      <c r="Y377" s="3">
        <f t="shared" si="49"/>
        <v>2160111928.98</v>
      </c>
      <c r="Z377" s="2">
        <v>0</v>
      </c>
      <c r="AA377" s="2">
        <v>0</v>
      </c>
      <c r="AB377" s="2">
        <v>0</v>
      </c>
    </row>
    <row r="378" spans="1:29" ht="15.75" thickTop="1" x14ac:dyDescent="0.25"/>
    <row r="400" spans="8:8" x14ac:dyDescent="0.25">
      <c r="H400" s="1"/>
    </row>
    <row r="401" spans="8:8" x14ac:dyDescent="0.25">
      <c r="H401" s="1"/>
    </row>
    <row r="402" spans="8:8" x14ac:dyDescent="0.25">
      <c r="H402" s="1"/>
    </row>
    <row r="404" spans="8:8" x14ac:dyDescent="0.25">
      <c r="H404" s="1"/>
    </row>
    <row r="405" spans="8:8" x14ac:dyDescent="0.25">
      <c r="H405" s="1"/>
    </row>
    <row r="406" spans="8:8" x14ac:dyDescent="0.25">
      <c r="H406" s="1"/>
    </row>
    <row r="407" spans="8:8" x14ac:dyDescent="0.25">
      <c r="H407" s="1"/>
    </row>
    <row r="408" spans="8:8" x14ac:dyDescent="0.25">
      <c r="H408" s="1"/>
    </row>
    <row r="409" spans="8:8" x14ac:dyDescent="0.25">
      <c r="H409" s="1"/>
    </row>
    <row r="410" spans="8:8" x14ac:dyDescent="0.25">
      <c r="H410" s="1"/>
    </row>
    <row r="411" spans="8:8" x14ac:dyDescent="0.25">
      <c r="H411" s="1"/>
    </row>
    <row r="412" spans="8:8" x14ac:dyDescent="0.25">
      <c r="H412" s="1"/>
    </row>
    <row r="414" spans="8:8" x14ac:dyDescent="0.25">
      <c r="H414" s="1"/>
    </row>
    <row r="415" spans="8:8" x14ac:dyDescent="0.25">
      <c r="H415" s="1"/>
    </row>
    <row r="416" spans="8:8" x14ac:dyDescent="0.25">
      <c r="H416" s="1"/>
    </row>
    <row r="418" spans="8:8" x14ac:dyDescent="0.25">
      <c r="H418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6" spans="8:8" x14ac:dyDescent="0.25">
      <c r="H426" s="1"/>
    </row>
    <row r="428" spans="8:8" x14ac:dyDescent="0.25">
      <c r="H428" s="1"/>
    </row>
    <row r="430" spans="8:8" x14ac:dyDescent="0.25">
      <c r="H430" s="1"/>
    </row>
    <row r="432" spans="8:8" x14ac:dyDescent="0.25">
      <c r="H432" s="1"/>
    </row>
    <row r="434" spans="8:8" x14ac:dyDescent="0.25">
      <c r="H434" s="1"/>
    </row>
    <row r="436" spans="8:8" x14ac:dyDescent="0.25">
      <c r="H436" s="1"/>
    </row>
    <row r="438" spans="8:8" x14ac:dyDescent="0.25">
      <c r="H438" s="1"/>
    </row>
    <row r="440" spans="8:8" x14ac:dyDescent="0.25">
      <c r="H440" s="1"/>
    </row>
    <row r="442" spans="8:8" x14ac:dyDescent="0.25">
      <c r="H442" s="1"/>
    </row>
    <row r="444" spans="8:8" x14ac:dyDescent="0.25">
      <c r="H444" s="1"/>
    </row>
    <row r="446" spans="8:8" x14ac:dyDescent="0.25">
      <c r="H446" s="1"/>
    </row>
    <row r="448" spans="8:8" x14ac:dyDescent="0.25">
      <c r="H448" s="1"/>
    </row>
    <row r="450" spans="8:8" x14ac:dyDescent="0.25">
      <c r="H450" s="1"/>
    </row>
    <row r="452" spans="8:8" x14ac:dyDescent="0.25">
      <c r="H452" s="1"/>
    </row>
    <row r="454" spans="8:8" x14ac:dyDescent="0.25">
      <c r="H454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5" spans="8:8" x14ac:dyDescent="0.25">
      <c r="H495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1" spans="8:8" x14ac:dyDescent="0.25">
      <c r="H501" s="1"/>
    </row>
    <row r="503" spans="8:8" x14ac:dyDescent="0.25">
      <c r="H503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3" spans="8:8" x14ac:dyDescent="0.25">
      <c r="H513" s="1"/>
    </row>
    <row r="514" spans="8:8" x14ac:dyDescent="0.25">
      <c r="H514" s="1"/>
    </row>
    <row r="515" spans="8:8" x14ac:dyDescent="0.25">
      <c r="H515" s="1"/>
    </row>
    <row r="516" spans="8:8" x14ac:dyDescent="0.25">
      <c r="H516" s="1"/>
    </row>
    <row r="517" spans="8:8" x14ac:dyDescent="0.25">
      <c r="H517" s="1"/>
    </row>
    <row r="518" spans="8:8" x14ac:dyDescent="0.25">
      <c r="H518" s="1"/>
    </row>
    <row r="519" spans="8:8" x14ac:dyDescent="0.25">
      <c r="H519" s="1"/>
    </row>
    <row r="520" spans="8:8" x14ac:dyDescent="0.25">
      <c r="H520" s="1"/>
    </row>
    <row r="521" spans="8:8" x14ac:dyDescent="0.25">
      <c r="H521" s="1"/>
    </row>
    <row r="522" spans="8:8" x14ac:dyDescent="0.25">
      <c r="H522" s="1"/>
    </row>
    <row r="523" spans="8:8" x14ac:dyDescent="0.25">
      <c r="H523" s="1"/>
    </row>
    <row r="524" spans="8:8" x14ac:dyDescent="0.25">
      <c r="H524" s="1"/>
    </row>
    <row r="525" spans="8:8" x14ac:dyDescent="0.25">
      <c r="H525" s="1"/>
    </row>
    <row r="526" spans="8:8" x14ac:dyDescent="0.25">
      <c r="H526" s="1"/>
    </row>
    <row r="527" spans="8:8" x14ac:dyDescent="0.25">
      <c r="H527" s="1"/>
    </row>
    <row r="528" spans="8:8" x14ac:dyDescent="0.25">
      <c r="H528" s="1"/>
    </row>
    <row r="529" spans="8:8" x14ac:dyDescent="0.25">
      <c r="H529" s="1"/>
    </row>
    <row r="530" spans="8:8" x14ac:dyDescent="0.25">
      <c r="H530" s="1"/>
    </row>
    <row r="531" spans="8:8" x14ac:dyDescent="0.25">
      <c r="H531" s="1"/>
    </row>
    <row r="532" spans="8:8" x14ac:dyDescent="0.25">
      <c r="H532" s="1"/>
    </row>
    <row r="533" spans="8:8" x14ac:dyDescent="0.25">
      <c r="H533" s="1"/>
    </row>
    <row r="534" spans="8:8" x14ac:dyDescent="0.25">
      <c r="H534" s="1"/>
    </row>
    <row r="535" spans="8:8" x14ac:dyDescent="0.25">
      <c r="H535" s="1"/>
    </row>
    <row r="536" spans="8:8" x14ac:dyDescent="0.25">
      <c r="H536" s="1"/>
    </row>
    <row r="537" spans="8:8" x14ac:dyDescent="0.25">
      <c r="H537" s="1"/>
    </row>
    <row r="538" spans="8:8" x14ac:dyDescent="0.25">
      <c r="H538" s="1"/>
    </row>
    <row r="539" spans="8:8" x14ac:dyDescent="0.25">
      <c r="H539" s="1"/>
    </row>
    <row r="540" spans="8:8" x14ac:dyDescent="0.25">
      <c r="H540" s="1"/>
    </row>
    <row r="543" spans="8:8" x14ac:dyDescent="0.25">
      <c r="H543" s="1"/>
    </row>
    <row r="545" spans="8:8" x14ac:dyDescent="0.25">
      <c r="H545" s="1"/>
    </row>
    <row r="546" spans="8:8" x14ac:dyDescent="0.25">
      <c r="H546" s="1"/>
    </row>
    <row r="547" spans="8:8" x14ac:dyDescent="0.25">
      <c r="H547" s="1"/>
    </row>
    <row r="548" spans="8:8" x14ac:dyDescent="0.25">
      <c r="H548" s="1"/>
    </row>
    <row r="549" spans="8:8" x14ac:dyDescent="0.25">
      <c r="H549" s="1"/>
    </row>
    <row r="550" spans="8:8" x14ac:dyDescent="0.25">
      <c r="H550" s="1"/>
    </row>
    <row r="551" spans="8:8" x14ac:dyDescent="0.25">
      <c r="H551" s="1"/>
    </row>
    <row r="552" spans="8:8" x14ac:dyDescent="0.25">
      <c r="H552" s="1"/>
    </row>
    <row r="553" spans="8:8" x14ac:dyDescent="0.25">
      <c r="H553" s="1"/>
    </row>
    <row r="554" spans="8:8" x14ac:dyDescent="0.25">
      <c r="H554" s="1"/>
    </row>
    <row r="555" spans="8:8" x14ac:dyDescent="0.25">
      <c r="H555" s="1"/>
    </row>
    <row r="557" spans="8:8" x14ac:dyDescent="0.25">
      <c r="H557" s="1"/>
    </row>
    <row r="559" spans="8:8" x14ac:dyDescent="0.25">
      <c r="H559" s="1"/>
    </row>
    <row r="560" spans="8:8" x14ac:dyDescent="0.25">
      <c r="H560" s="1"/>
    </row>
    <row r="561" spans="8:8" x14ac:dyDescent="0.25">
      <c r="H561" s="1"/>
    </row>
    <row r="562" spans="8:8" x14ac:dyDescent="0.25">
      <c r="H562" s="1"/>
    </row>
    <row r="563" spans="8:8" x14ac:dyDescent="0.25">
      <c r="H563" s="1"/>
    </row>
    <row r="564" spans="8:8" x14ac:dyDescent="0.25">
      <c r="H564" s="1"/>
    </row>
    <row r="565" spans="8:8" x14ac:dyDescent="0.25">
      <c r="H565" s="1"/>
    </row>
    <row r="567" spans="8:8" x14ac:dyDescent="0.25">
      <c r="H567" s="1"/>
    </row>
    <row r="569" spans="8:8" x14ac:dyDescent="0.25">
      <c r="H569" s="1"/>
    </row>
    <row r="571" spans="8:8" x14ac:dyDescent="0.25">
      <c r="H571" s="1"/>
    </row>
    <row r="572" spans="8:8" x14ac:dyDescent="0.25">
      <c r="H572" s="1"/>
    </row>
    <row r="573" spans="8:8" x14ac:dyDescent="0.25">
      <c r="H573" s="1"/>
    </row>
    <row r="574" spans="8:8" x14ac:dyDescent="0.25">
      <c r="H574" s="1"/>
    </row>
    <row r="575" spans="8:8" x14ac:dyDescent="0.25">
      <c r="H575" s="1"/>
    </row>
    <row r="576" spans="8:8" x14ac:dyDescent="0.25">
      <c r="H576" s="1"/>
    </row>
    <row r="577" spans="8:8" x14ac:dyDescent="0.25">
      <c r="H577" s="1"/>
    </row>
    <row r="578" spans="8:8" x14ac:dyDescent="0.25">
      <c r="H578" s="1"/>
    </row>
    <row r="579" spans="8:8" x14ac:dyDescent="0.25">
      <c r="H579" s="1"/>
    </row>
    <row r="580" spans="8:8" x14ac:dyDescent="0.25">
      <c r="H580" s="1"/>
    </row>
    <row r="581" spans="8:8" x14ac:dyDescent="0.25">
      <c r="H581" s="1"/>
    </row>
    <row r="582" spans="8:8" x14ac:dyDescent="0.25">
      <c r="H582" s="1"/>
    </row>
    <row r="583" spans="8:8" x14ac:dyDescent="0.25">
      <c r="H583" s="1"/>
    </row>
    <row r="584" spans="8:8" x14ac:dyDescent="0.25">
      <c r="H584" s="1"/>
    </row>
    <row r="585" spans="8:8" x14ac:dyDescent="0.25">
      <c r="H585" s="1"/>
    </row>
    <row r="587" spans="8:8" x14ac:dyDescent="0.25">
      <c r="H587" s="1"/>
    </row>
    <row r="588" spans="8:8" x14ac:dyDescent="0.25">
      <c r="H588" s="1"/>
    </row>
    <row r="589" spans="8:8" x14ac:dyDescent="0.25">
      <c r="H589" s="1"/>
    </row>
    <row r="590" spans="8:8" x14ac:dyDescent="0.25">
      <c r="H590" s="1"/>
    </row>
    <row r="591" spans="8:8" x14ac:dyDescent="0.25">
      <c r="H591" s="1"/>
    </row>
    <row r="592" spans="8:8" x14ac:dyDescent="0.25">
      <c r="H592" s="1"/>
    </row>
    <row r="594" spans="8:8" x14ac:dyDescent="0.25">
      <c r="H594" s="1"/>
    </row>
    <row r="619" spans="8:8" x14ac:dyDescent="0.25">
      <c r="H619" s="1"/>
    </row>
    <row r="620" spans="8:8" x14ac:dyDescent="0.25">
      <c r="H620" s="1"/>
    </row>
    <row r="621" spans="8:8" x14ac:dyDescent="0.25">
      <c r="H621" s="1"/>
    </row>
    <row r="622" spans="8:8" x14ac:dyDescent="0.25">
      <c r="H622" s="1"/>
    </row>
    <row r="625" spans="8:8" x14ac:dyDescent="0.25">
      <c r="H625" s="1"/>
    </row>
    <row r="628" spans="8:8" x14ac:dyDescent="0.25">
      <c r="H628" s="1"/>
    </row>
    <row r="631" spans="8:8" x14ac:dyDescent="0.25">
      <c r="H631" s="1"/>
    </row>
    <row r="634" spans="8:8" x14ac:dyDescent="0.25">
      <c r="H634" s="1"/>
    </row>
    <row r="636" spans="8:8" x14ac:dyDescent="0.25">
      <c r="H636" s="1"/>
    </row>
    <row r="640" spans="8:8" x14ac:dyDescent="0.25">
      <c r="H640" s="1"/>
    </row>
    <row r="641" spans="8:8" x14ac:dyDescent="0.25">
      <c r="H641" s="1"/>
    </row>
    <row r="645" spans="8:8" x14ac:dyDescent="0.25">
      <c r="H645" s="1"/>
    </row>
    <row r="646" spans="8:8" x14ac:dyDescent="0.25">
      <c r="H646" s="1"/>
    </row>
    <row r="652" spans="8:8" x14ac:dyDescent="0.25">
      <c r="H652" s="1"/>
    </row>
    <row r="655" spans="8:8" x14ac:dyDescent="0.25">
      <c r="H655" s="1"/>
    </row>
    <row r="665" spans="8:8" x14ac:dyDescent="0.25">
      <c r="H665" s="1"/>
    </row>
    <row r="667" spans="8:8" x14ac:dyDescent="0.25">
      <c r="H667" s="1"/>
    </row>
    <row r="669" spans="8:8" x14ac:dyDescent="0.25">
      <c r="H669" s="1"/>
    </row>
    <row r="670" spans="8:8" x14ac:dyDescent="0.25">
      <c r="H670" s="1"/>
    </row>
    <row r="672" spans="8:8" x14ac:dyDescent="0.25">
      <c r="H672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4" spans="8:8" x14ac:dyDescent="0.25">
      <c r="H684" s="1"/>
    </row>
    <row r="688" spans="8:8" x14ac:dyDescent="0.25">
      <c r="H688" s="1"/>
    </row>
    <row r="690" spans="8:8" x14ac:dyDescent="0.25">
      <c r="H690" s="1"/>
    </row>
    <row r="692" spans="8:8" x14ac:dyDescent="0.25">
      <c r="H692" s="1"/>
    </row>
    <row r="694" spans="8:8" x14ac:dyDescent="0.25">
      <c r="H694" s="1"/>
    </row>
    <row r="699" spans="8:8" x14ac:dyDescent="0.25">
      <c r="H699" s="1"/>
    </row>
    <row r="703" spans="8:8" x14ac:dyDescent="0.25">
      <c r="H703" s="1"/>
    </row>
    <row r="717" spans="8:8" x14ac:dyDescent="0.25">
      <c r="H717" s="1"/>
    </row>
    <row r="719" spans="8:8" x14ac:dyDescent="0.25">
      <c r="H719" s="1"/>
    </row>
    <row r="723" spans="8:8" x14ac:dyDescent="0.25">
      <c r="H723" s="1"/>
    </row>
    <row r="724" spans="8:8" x14ac:dyDescent="0.25">
      <c r="H724" s="1"/>
    </row>
    <row r="725" spans="8:8" x14ac:dyDescent="0.25">
      <c r="H725" s="1"/>
    </row>
    <row r="729" spans="8:8" x14ac:dyDescent="0.25">
      <c r="H729" s="1"/>
    </row>
    <row r="733" spans="8:8" x14ac:dyDescent="0.25">
      <c r="H733" s="1"/>
    </row>
    <row r="738" spans="8:8" x14ac:dyDescent="0.25">
      <c r="H738" s="1"/>
    </row>
    <row r="741" spans="8:8" x14ac:dyDescent="0.25">
      <c r="H741" s="1"/>
    </row>
    <row r="751" spans="8:8" x14ac:dyDescent="0.25">
      <c r="H751" s="1"/>
    </row>
    <row r="760" spans="8:8" x14ac:dyDescent="0.25">
      <c r="H760" s="1"/>
    </row>
    <row r="763" spans="8:8" x14ac:dyDescent="0.25">
      <c r="H763" s="1"/>
    </row>
    <row r="766" spans="8:8" x14ac:dyDescent="0.25">
      <c r="H766" s="1"/>
    </row>
    <row r="768" spans="8:8" x14ac:dyDescent="0.25">
      <c r="H768" s="1"/>
    </row>
    <row r="769" spans="8:8" x14ac:dyDescent="0.25">
      <c r="H769" s="1"/>
    </row>
    <row r="770" spans="8:8" x14ac:dyDescent="0.25">
      <c r="H770" s="1"/>
    </row>
    <row r="772" spans="8:8" x14ac:dyDescent="0.25">
      <c r="H772" s="1"/>
    </row>
    <row r="773" spans="8:8" x14ac:dyDescent="0.25">
      <c r="H773" s="1"/>
    </row>
    <row r="774" spans="8:8" x14ac:dyDescent="0.25">
      <c r="H774" s="1"/>
    </row>
    <row r="776" spans="8:8" x14ac:dyDescent="0.25">
      <c r="H776" s="1"/>
    </row>
    <row r="777" spans="8:8" x14ac:dyDescent="0.25">
      <c r="H777" s="1"/>
    </row>
    <row r="778" spans="8:8" x14ac:dyDescent="0.25">
      <c r="H778" s="1"/>
    </row>
    <row r="780" spans="8:8" x14ac:dyDescent="0.25">
      <c r="H780" s="1"/>
    </row>
    <row r="782" spans="8:8" x14ac:dyDescent="0.25">
      <c r="H782" s="1"/>
    </row>
    <row r="802" spans="8:8" x14ac:dyDescent="0.25">
      <c r="H802" s="1"/>
    </row>
    <row r="803" spans="8:8" x14ac:dyDescent="0.25">
      <c r="H803" s="1"/>
    </row>
    <row r="806" spans="8:8" x14ac:dyDescent="0.25">
      <c r="H806" s="1"/>
    </row>
    <row r="808" spans="8:8" x14ac:dyDescent="0.25">
      <c r="H808" s="1"/>
    </row>
    <row r="809" spans="8:8" x14ac:dyDescent="0.25">
      <c r="H809" s="1"/>
    </row>
    <row r="810" spans="8:8" x14ac:dyDescent="0.25">
      <c r="H810" s="1"/>
    </row>
    <row r="811" spans="8:8" x14ac:dyDescent="0.25">
      <c r="H811" s="1"/>
    </row>
    <row r="812" spans="8:8" x14ac:dyDescent="0.25">
      <c r="H812" s="1"/>
    </row>
    <row r="816" spans="8:8" x14ac:dyDescent="0.25">
      <c r="H816" s="1"/>
    </row>
    <row r="817" spans="8:8" x14ac:dyDescent="0.25">
      <c r="H817" s="1"/>
    </row>
    <row r="818" spans="8:8" x14ac:dyDescent="0.25">
      <c r="H818" s="1"/>
    </row>
    <row r="819" spans="8:8" x14ac:dyDescent="0.25">
      <c r="H819" s="1"/>
    </row>
    <row r="821" spans="8:8" x14ac:dyDescent="0.25">
      <c r="H821" s="1"/>
    </row>
    <row r="822" spans="8:8" x14ac:dyDescent="0.25">
      <c r="H822" s="1"/>
    </row>
    <row r="823" spans="8:8" x14ac:dyDescent="0.25">
      <c r="H823" s="1"/>
    </row>
    <row r="824" spans="8:8" x14ac:dyDescent="0.25">
      <c r="H824" s="1"/>
    </row>
    <row r="825" spans="8:8" x14ac:dyDescent="0.25">
      <c r="H825" s="1"/>
    </row>
    <row r="826" spans="8:8" x14ac:dyDescent="0.25">
      <c r="H826" s="1"/>
    </row>
    <row r="828" spans="8:8" x14ac:dyDescent="0.25">
      <c r="H828" s="1"/>
    </row>
    <row r="829" spans="8:8" x14ac:dyDescent="0.25">
      <c r="H829" s="1"/>
    </row>
    <row r="830" spans="8:8" x14ac:dyDescent="0.25">
      <c r="H830" s="1"/>
    </row>
    <row r="831" spans="8:8" x14ac:dyDescent="0.25">
      <c r="H831" s="1"/>
    </row>
    <row r="832" spans="8:8" x14ac:dyDescent="0.25">
      <c r="H832" s="1"/>
    </row>
    <row r="833" spans="8:8" x14ac:dyDescent="0.25">
      <c r="H833" s="1"/>
    </row>
    <row r="834" spans="8:8" x14ac:dyDescent="0.25">
      <c r="H834" s="1"/>
    </row>
    <row r="835" spans="8:8" x14ac:dyDescent="0.25">
      <c r="H835" s="1"/>
    </row>
    <row r="836" spans="8:8" x14ac:dyDescent="0.25">
      <c r="H836" s="1"/>
    </row>
    <row r="837" spans="8:8" x14ac:dyDescent="0.25">
      <c r="H837" s="1"/>
    </row>
    <row r="838" spans="8:8" x14ac:dyDescent="0.25">
      <c r="H838" s="1"/>
    </row>
    <row r="840" spans="8:8" x14ac:dyDescent="0.25">
      <c r="H840" s="1"/>
    </row>
    <row r="841" spans="8:8" x14ac:dyDescent="0.25">
      <c r="H841" s="1"/>
    </row>
    <row r="842" spans="8:8" x14ac:dyDescent="0.25">
      <c r="H842" s="1"/>
    </row>
    <row r="843" spans="8:8" x14ac:dyDescent="0.25">
      <c r="H843" s="1"/>
    </row>
    <row r="844" spans="8:8" x14ac:dyDescent="0.25">
      <c r="H844" s="1"/>
    </row>
    <row r="848" spans="8:8" x14ac:dyDescent="0.25">
      <c r="H848" s="1"/>
    </row>
    <row r="849" spans="8:8" x14ac:dyDescent="0.25">
      <c r="H849" s="1"/>
    </row>
    <row r="850" spans="8:8" x14ac:dyDescent="0.25">
      <c r="H850" s="1"/>
    </row>
    <row r="851" spans="8:8" x14ac:dyDescent="0.25">
      <c r="H851" s="1"/>
    </row>
    <row r="852" spans="8:8" x14ac:dyDescent="0.25">
      <c r="H852" s="1"/>
    </row>
    <row r="853" spans="8:8" x14ac:dyDescent="0.25">
      <c r="H853" s="1"/>
    </row>
    <row r="854" spans="8:8" x14ac:dyDescent="0.25">
      <c r="H854" s="1"/>
    </row>
    <row r="855" spans="8:8" x14ac:dyDescent="0.25">
      <c r="H855" s="1"/>
    </row>
    <row r="856" spans="8:8" x14ac:dyDescent="0.25">
      <c r="H856" s="1"/>
    </row>
    <row r="857" spans="8:8" x14ac:dyDescent="0.25">
      <c r="H857" s="1"/>
    </row>
    <row r="858" spans="8:8" x14ac:dyDescent="0.25">
      <c r="H858" s="1"/>
    </row>
    <row r="859" spans="8:8" x14ac:dyDescent="0.25">
      <c r="H859" s="1"/>
    </row>
    <row r="860" spans="8:8" x14ac:dyDescent="0.25">
      <c r="H860" s="1"/>
    </row>
    <row r="862" spans="8:8" x14ac:dyDescent="0.25">
      <c r="H862" s="1"/>
    </row>
    <row r="863" spans="8:8" x14ac:dyDescent="0.25">
      <c r="H863" s="1"/>
    </row>
    <row r="865" spans="8:8" x14ac:dyDescent="0.25">
      <c r="H865" s="1"/>
    </row>
    <row r="866" spans="8:8" x14ac:dyDescent="0.25">
      <c r="H866" s="1"/>
    </row>
    <row r="867" spans="8:8" x14ac:dyDescent="0.25">
      <c r="H867" s="1"/>
    </row>
    <row r="868" spans="8:8" x14ac:dyDescent="0.25">
      <c r="H868" s="1"/>
    </row>
    <row r="869" spans="8:8" x14ac:dyDescent="0.25">
      <c r="H869" s="1"/>
    </row>
    <row r="870" spans="8:8" x14ac:dyDescent="0.25">
      <c r="H870" s="1"/>
    </row>
    <row r="874" spans="8:8" x14ac:dyDescent="0.25">
      <c r="H874" s="1"/>
    </row>
    <row r="876" spans="8:8" x14ac:dyDescent="0.25">
      <c r="H876" s="1"/>
    </row>
    <row r="880" spans="8:8" x14ac:dyDescent="0.25">
      <c r="H880" s="1"/>
    </row>
    <row r="882" spans="8:8" x14ac:dyDescent="0.25">
      <c r="H882" s="1"/>
    </row>
    <row r="884" spans="8:8" x14ac:dyDescent="0.25">
      <c r="H884" s="1"/>
    </row>
    <row r="885" spans="8:8" x14ac:dyDescent="0.25">
      <c r="H885" s="1"/>
    </row>
    <row r="888" spans="8:8" x14ac:dyDescent="0.25">
      <c r="H888" s="1"/>
    </row>
    <row r="894" spans="8:8" x14ac:dyDescent="0.25">
      <c r="H894" s="1"/>
    </row>
    <row r="896" spans="8:8" x14ac:dyDescent="0.25">
      <c r="H896" s="1"/>
    </row>
    <row r="897" spans="8:8" x14ac:dyDescent="0.25">
      <c r="H897" s="1"/>
    </row>
    <row r="899" spans="8:8" x14ac:dyDescent="0.25">
      <c r="H899" s="1"/>
    </row>
    <row r="901" spans="8:8" x14ac:dyDescent="0.25">
      <c r="H901" s="1"/>
    </row>
    <row r="904" spans="8:8" x14ac:dyDescent="0.25">
      <c r="H904" s="1"/>
    </row>
    <row r="905" spans="8:8" x14ac:dyDescent="0.25">
      <c r="H905" s="1"/>
    </row>
    <row r="908" spans="8:8" x14ac:dyDescent="0.25">
      <c r="H908" s="1"/>
    </row>
    <row r="909" spans="8:8" x14ac:dyDescent="0.25">
      <c r="H909" s="1"/>
    </row>
    <row r="913" spans="8:8" x14ac:dyDescent="0.25">
      <c r="H913" s="1"/>
    </row>
    <row r="915" spans="8:8" x14ac:dyDescent="0.25">
      <c r="H915" s="1"/>
    </row>
    <row r="916" spans="8:8" x14ac:dyDescent="0.25">
      <c r="H916" s="1"/>
    </row>
    <row r="917" spans="8:8" x14ac:dyDescent="0.25">
      <c r="H917" s="1"/>
    </row>
    <row r="919" spans="8:8" x14ac:dyDescent="0.25">
      <c r="H919" s="1"/>
    </row>
    <row r="923" spans="8:8" x14ac:dyDescent="0.25">
      <c r="H923" s="1"/>
    </row>
    <row r="924" spans="8:8" x14ac:dyDescent="0.25">
      <c r="H924" s="1"/>
    </row>
    <row r="925" spans="8:8" x14ac:dyDescent="0.25">
      <c r="H925" s="1"/>
    </row>
    <row r="929" spans="8:8" x14ac:dyDescent="0.25">
      <c r="H929" s="1"/>
    </row>
    <row r="933" spans="8:8" x14ac:dyDescent="0.25">
      <c r="H933" s="1"/>
    </row>
    <row r="934" spans="8:8" x14ac:dyDescent="0.25">
      <c r="H934" s="1"/>
    </row>
    <row r="944" spans="8:8" x14ac:dyDescent="0.25">
      <c r="H944" s="1"/>
    </row>
    <row r="945" spans="8:8" x14ac:dyDescent="0.25">
      <c r="H945" s="1"/>
    </row>
    <row r="950" spans="8:8" x14ac:dyDescent="0.25">
      <c r="H950" s="1"/>
    </row>
    <row r="952" spans="8:8" x14ac:dyDescent="0.25">
      <c r="H952" s="1"/>
    </row>
    <row r="956" spans="8:8" x14ac:dyDescent="0.25">
      <c r="H956" s="1"/>
    </row>
    <row r="958" spans="8:8" x14ac:dyDescent="0.25">
      <c r="H958" s="1"/>
    </row>
    <row r="959" spans="8:8" x14ac:dyDescent="0.25">
      <c r="H959" s="1"/>
    </row>
    <row r="960" spans="8:8" x14ac:dyDescent="0.25">
      <c r="H960" s="1"/>
    </row>
    <row r="961" spans="8:8" x14ac:dyDescent="0.25">
      <c r="H961" s="1"/>
    </row>
    <row r="962" spans="8:8" x14ac:dyDescent="0.25">
      <c r="H962" s="1"/>
    </row>
    <row r="963" spans="8:8" x14ac:dyDescent="0.25">
      <c r="H963" s="1"/>
    </row>
    <row r="964" spans="8:8" x14ac:dyDescent="0.25">
      <c r="H964" s="1"/>
    </row>
    <row r="965" spans="8:8" x14ac:dyDescent="0.25">
      <c r="H965" s="1"/>
    </row>
    <row r="966" spans="8:8" x14ac:dyDescent="0.25">
      <c r="H966" s="1"/>
    </row>
    <row r="969" spans="8:8" x14ac:dyDescent="0.25">
      <c r="H969" s="1"/>
    </row>
    <row r="970" spans="8:8" x14ac:dyDescent="0.25">
      <c r="H970" s="1"/>
    </row>
    <row r="971" spans="8:8" x14ac:dyDescent="0.25">
      <c r="H971" s="1"/>
    </row>
    <row r="973" spans="8:8" x14ac:dyDescent="0.25">
      <c r="H973" s="1"/>
    </row>
    <row r="974" spans="8:8" x14ac:dyDescent="0.25">
      <c r="H974" s="1"/>
    </row>
    <row r="975" spans="8:8" x14ac:dyDescent="0.25">
      <c r="H975" s="1"/>
    </row>
    <row r="985" spans="8:8" x14ac:dyDescent="0.25">
      <c r="H985" s="1"/>
    </row>
    <row r="990" spans="8:8" x14ac:dyDescent="0.25">
      <c r="H990" s="1"/>
    </row>
    <row r="991" spans="8:8" x14ac:dyDescent="0.25">
      <c r="H991" s="1"/>
    </row>
    <row r="992" spans="8:8" x14ac:dyDescent="0.25">
      <c r="H992" s="1"/>
    </row>
    <row r="993" spans="8:8" x14ac:dyDescent="0.25">
      <c r="H993" s="1"/>
    </row>
    <row r="995" spans="8:8" x14ac:dyDescent="0.25">
      <c r="H995" s="1"/>
    </row>
    <row r="999" spans="8:8" x14ac:dyDescent="0.25">
      <c r="H999" s="1"/>
    </row>
    <row r="1001" spans="8:8" x14ac:dyDescent="0.25">
      <c r="H1001" s="1"/>
    </row>
    <row r="1003" spans="8:8" x14ac:dyDescent="0.25">
      <c r="H1003" s="1"/>
    </row>
    <row r="1005" spans="8:8" x14ac:dyDescent="0.25">
      <c r="H1005" s="1"/>
    </row>
    <row r="1007" spans="8:8" x14ac:dyDescent="0.25">
      <c r="H1007" s="1"/>
    </row>
    <row r="1009" spans="8:8" x14ac:dyDescent="0.25">
      <c r="H1009" s="1"/>
    </row>
    <row r="1011" spans="8:8" x14ac:dyDescent="0.25">
      <c r="H1011" s="1"/>
    </row>
    <row r="1012" spans="8:8" x14ac:dyDescent="0.25">
      <c r="H1012" s="1"/>
    </row>
    <row r="1013" spans="8:8" x14ac:dyDescent="0.25">
      <c r="H1013" s="1"/>
    </row>
    <row r="1014" spans="8:8" x14ac:dyDescent="0.25">
      <c r="H1014" s="1"/>
    </row>
    <row r="1015" spans="8:8" x14ac:dyDescent="0.25">
      <c r="H1015" s="1"/>
    </row>
    <row r="1016" spans="8:8" x14ac:dyDescent="0.25">
      <c r="H1016" s="1"/>
    </row>
    <row r="1017" spans="8:8" x14ac:dyDescent="0.25">
      <c r="H1017" s="1"/>
    </row>
    <row r="1030" spans="8:8" x14ac:dyDescent="0.25">
      <c r="H1030" s="1"/>
    </row>
    <row r="1031" spans="8:8" x14ac:dyDescent="0.25">
      <c r="H1031" s="1"/>
    </row>
    <row r="1032" spans="8:8" x14ac:dyDescent="0.25">
      <c r="H1032" s="1"/>
    </row>
    <row r="1034" spans="8:8" x14ac:dyDescent="0.25">
      <c r="H1034" s="1"/>
    </row>
    <row r="1036" spans="8:8" x14ac:dyDescent="0.25">
      <c r="H1036" s="1"/>
    </row>
    <row r="1039" spans="8:8" x14ac:dyDescent="0.25">
      <c r="H1039" s="1"/>
    </row>
    <row r="1041" spans="8:8" x14ac:dyDescent="0.25">
      <c r="H1041" s="1"/>
    </row>
    <row r="1042" spans="8:8" x14ac:dyDescent="0.25">
      <c r="H1042" s="1"/>
    </row>
    <row r="1043" spans="8:8" x14ac:dyDescent="0.25">
      <c r="H1043" s="1"/>
    </row>
    <row r="1044" spans="8:8" x14ac:dyDescent="0.25">
      <c r="H1044" s="1"/>
    </row>
    <row r="1045" spans="8:8" x14ac:dyDescent="0.25">
      <c r="H1045" s="1"/>
    </row>
    <row r="1046" spans="8:8" x14ac:dyDescent="0.25">
      <c r="H1046" s="1"/>
    </row>
    <row r="1047" spans="8:8" x14ac:dyDescent="0.25">
      <c r="H1047" s="1"/>
    </row>
    <row r="1048" spans="8:8" x14ac:dyDescent="0.25">
      <c r="H1048" s="1"/>
    </row>
    <row r="1049" spans="8:8" x14ac:dyDescent="0.25">
      <c r="H1049" s="1"/>
    </row>
    <row r="1050" spans="8:8" x14ac:dyDescent="0.25">
      <c r="H1050" s="1"/>
    </row>
    <row r="1051" spans="8:8" x14ac:dyDescent="0.25">
      <c r="H1051" s="1"/>
    </row>
    <row r="1052" spans="8:8" x14ac:dyDescent="0.25">
      <c r="H1052" s="1"/>
    </row>
    <row r="1053" spans="8:8" x14ac:dyDescent="0.25">
      <c r="H1053" s="1"/>
    </row>
    <row r="1055" spans="8:8" x14ac:dyDescent="0.25">
      <c r="H1055" s="1"/>
    </row>
    <row r="1057" spans="8:8" x14ac:dyDescent="0.25">
      <c r="H1057" s="1"/>
    </row>
    <row r="1058" spans="8:8" x14ac:dyDescent="0.25">
      <c r="H1058" s="1"/>
    </row>
    <row r="1060" spans="8:8" x14ac:dyDescent="0.25">
      <c r="H1060" s="1"/>
    </row>
    <row r="1061" spans="8:8" x14ac:dyDescent="0.25">
      <c r="H1061" s="1"/>
    </row>
    <row r="1067" spans="8:8" x14ac:dyDescent="0.25">
      <c r="H1067" s="1"/>
    </row>
    <row r="1078" spans="8:8" x14ac:dyDescent="0.25">
      <c r="H1078" s="1"/>
    </row>
    <row r="1079" spans="8:8" x14ac:dyDescent="0.25">
      <c r="H1079" s="1"/>
    </row>
    <row r="1080" spans="8:8" x14ac:dyDescent="0.25">
      <c r="H1080" s="1"/>
    </row>
    <row r="1081" spans="8:8" x14ac:dyDescent="0.25">
      <c r="H1081" s="1"/>
    </row>
    <row r="1082" spans="8:8" x14ac:dyDescent="0.25">
      <c r="H1082" s="1"/>
    </row>
    <row r="1083" spans="8:8" x14ac:dyDescent="0.25">
      <c r="H1083" s="1"/>
    </row>
    <row r="1084" spans="8:8" x14ac:dyDescent="0.25">
      <c r="H1084" s="1"/>
    </row>
    <row r="1085" spans="8:8" x14ac:dyDescent="0.25">
      <c r="H1085" s="1"/>
    </row>
    <row r="1086" spans="8:8" x14ac:dyDescent="0.25">
      <c r="H1086" s="1"/>
    </row>
    <row r="1087" spans="8:8" x14ac:dyDescent="0.25">
      <c r="H1087" s="1"/>
    </row>
    <row r="1088" spans="8:8" x14ac:dyDescent="0.25">
      <c r="H1088" s="1"/>
    </row>
    <row r="1089" spans="8:8" x14ac:dyDescent="0.25">
      <c r="H1089" s="1"/>
    </row>
    <row r="1090" spans="8:8" x14ac:dyDescent="0.25">
      <c r="H1090" s="1"/>
    </row>
    <row r="1091" spans="8:8" x14ac:dyDescent="0.25">
      <c r="H1091" s="1"/>
    </row>
    <row r="1092" spans="8:8" x14ac:dyDescent="0.25">
      <c r="H1092" s="1"/>
    </row>
    <row r="1093" spans="8:8" x14ac:dyDescent="0.25">
      <c r="H1093" s="1"/>
    </row>
    <row r="1094" spans="8:8" x14ac:dyDescent="0.25">
      <c r="H1094" s="1"/>
    </row>
    <row r="1095" spans="8:8" x14ac:dyDescent="0.25">
      <c r="H1095" s="1"/>
    </row>
    <row r="1096" spans="8:8" x14ac:dyDescent="0.25">
      <c r="H1096" s="1"/>
    </row>
    <row r="1097" spans="8:8" x14ac:dyDescent="0.25">
      <c r="H1097" s="1"/>
    </row>
    <row r="1100" spans="8:8" x14ac:dyDescent="0.25">
      <c r="H1100" s="1"/>
    </row>
    <row r="1101" spans="8:8" x14ac:dyDescent="0.25">
      <c r="H1101" s="1"/>
    </row>
    <row r="1102" spans="8:8" x14ac:dyDescent="0.25">
      <c r="H1102" s="1"/>
    </row>
    <row r="1103" spans="8:8" x14ac:dyDescent="0.25">
      <c r="H1103" s="1"/>
    </row>
    <row r="1104" spans="8:8" x14ac:dyDescent="0.25">
      <c r="H1104" s="1"/>
    </row>
    <row r="1106" spans="8:8" x14ac:dyDescent="0.25">
      <c r="H1106" s="1"/>
    </row>
    <row r="1108" spans="8:8" x14ac:dyDescent="0.25">
      <c r="H1108" s="1"/>
    </row>
    <row r="1110" spans="8:8" x14ac:dyDescent="0.25">
      <c r="H1110" s="1"/>
    </row>
    <row r="1111" spans="8:8" x14ac:dyDescent="0.25">
      <c r="H1111" s="1"/>
    </row>
    <row r="1116" spans="8:8" x14ac:dyDescent="0.25">
      <c r="H1116" s="1"/>
    </row>
    <row r="1118" spans="8:8" x14ac:dyDescent="0.25">
      <c r="H1118" s="1"/>
    </row>
    <row r="1121" spans="8:8" x14ac:dyDescent="0.25">
      <c r="H1121" s="1"/>
    </row>
    <row r="1125" spans="8:8" x14ac:dyDescent="0.25">
      <c r="H1125" s="1"/>
    </row>
    <row r="1127" spans="8:8" x14ac:dyDescent="0.25">
      <c r="H1127" s="1"/>
    </row>
    <row r="1135" spans="8:8" x14ac:dyDescent="0.25">
      <c r="H1135" s="1"/>
    </row>
    <row r="1136" spans="8:8" x14ac:dyDescent="0.25">
      <c r="H1136" s="1"/>
    </row>
    <row r="1143" spans="8:8" x14ac:dyDescent="0.25">
      <c r="H1143" s="1"/>
    </row>
    <row r="1150" spans="8:8" x14ac:dyDescent="0.25">
      <c r="H1150" s="1"/>
    </row>
    <row r="1155" spans="8:8" x14ac:dyDescent="0.25">
      <c r="H1155" s="1"/>
    </row>
    <row r="1156" spans="8:8" x14ac:dyDescent="0.25">
      <c r="H1156" s="1"/>
    </row>
    <row r="1157" spans="8:8" x14ac:dyDescent="0.25">
      <c r="H1157" s="1"/>
    </row>
    <row r="1158" spans="8:8" x14ac:dyDescent="0.25">
      <c r="H1158" s="1"/>
    </row>
    <row r="1159" spans="8:8" x14ac:dyDescent="0.25">
      <c r="H1159" s="1"/>
    </row>
    <row r="1160" spans="8:8" x14ac:dyDescent="0.25">
      <c r="H1160" s="1"/>
    </row>
    <row r="1161" spans="8:8" x14ac:dyDescent="0.25">
      <c r="H1161" s="1"/>
    </row>
    <row r="1162" spans="8:8" x14ac:dyDescent="0.25">
      <c r="H1162" s="1"/>
    </row>
    <row r="1163" spans="8:8" x14ac:dyDescent="0.25">
      <c r="H1163" s="1"/>
    </row>
    <row r="1164" spans="8:8" x14ac:dyDescent="0.25">
      <c r="H1164" s="1"/>
    </row>
    <row r="1165" spans="8:8" x14ac:dyDescent="0.25">
      <c r="H1165" s="1"/>
    </row>
    <row r="1166" spans="8:8" x14ac:dyDescent="0.25">
      <c r="H1166" s="1"/>
    </row>
    <row r="1167" spans="8:8" x14ac:dyDescent="0.25">
      <c r="H1167" s="1"/>
    </row>
    <row r="1168" spans="8:8" x14ac:dyDescent="0.25">
      <c r="H1168" s="1"/>
    </row>
    <row r="1169" spans="8:8" x14ac:dyDescent="0.25">
      <c r="H1169" s="1"/>
    </row>
    <row r="1170" spans="8:8" x14ac:dyDescent="0.25">
      <c r="H1170" s="1"/>
    </row>
    <row r="1171" spans="8:8" x14ac:dyDescent="0.25">
      <c r="H1171" s="1"/>
    </row>
    <row r="1172" spans="8:8" x14ac:dyDescent="0.25">
      <c r="H1172" s="1"/>
    </row>
    <row r="1173" spans="8:8" x14ac:dyDescent="0.25">
      <c r="H1173" s="1"/>
    </row>
    <row r="1174" spans="8:8" x14ac:dyDescent="0.25">
      <c r="H1174" s="1"/>
    </row>
    <row r="1175" spans="8:8" x14ac:dyDescent="0.25">
      <c r="H1175" s="1"/>
    </row>
    <row r="1176" spans="8:8" x14ac:dyDescent="0.25">
      <c r="H1176" s="1"/>
    </row>
    <row r="1177" spans="8:8" x14ac:dyDescent="0.25">
      <c r="H1177" s="1"/>
    </row>
    <row r="1178" spans="8:8" x14ac:dyDescent="0.25">
      <c r="H1178" s="1"/>
    </row>
    <row r="1179" spans="8:8" x14ac:dyDescent="0.25">
      <c r="H1179" s="1"/>
    </row>
    <row r="1180" spans="8:8" x14ac:dyDescent="0.25">
      <c r="H1180" s="1"/>
    </row>
    <row r="1181" spans="8:8" x14ac:dyDescent="0.25">
      <c r="H1181" s="1"/>
    </row>
    <row r="1185" spans="8:8" x14ac:dyDescent="0.25">
      <c r="H1185" s="1"/>
    </row>
    <row r="1187" spans="8:8" x14ac:dyDescent="0.25">
      <c r="H1187" s="1"/>
    </row>
    <row r="1191" spans="8:8" x14ac:dyDescent="0.25">
      <c r="H1191" s="1"/>
    </row>
    <row r="1192" spans="8:8" x14ac:dyDescent="0.25">
      <c r="H1192" s="1"/>
    </row>
    <row r="1195" spans="8:8" x14ac:dyDescent="0.25">
      <c r="H1195" s="1"/>
    </row>
    <row r="1196" spans="8:8" x14ac:dyDescent="0.25">
      <c r="H1196" s="1"/>
    </row>
    <row r="1198" spans="8:8" x14ac:dyDescent="0.25">
      <c r="H1198" s="1"/>
    </row>
    <row r="1200" spans="8:8" x14ac:dyDescent="0.25">
      <c r="H1200" s="1"/>
    </row>
    <row r="1201" spans="8:8" x14ac:dyDescent="0.25">
      <c r="H1201" s="1"/>
    </row>
    <row r="1203" spans="8:8" x14ac:dyDescent="0.25">
      <c r="H1203" s="1"/>
    </row>
    <row r="1204" spans="8:8" x14ac:dyDescent="0.25">
      <c r="H1204" s="1"/>
    </row>
    <row r="1206" spans="8:8" x14ac:dyDescent="0.25">
      <c r="H1206" s="1"/>
    </row>
    <row r="1208" spans="8:8" x14ac:dyDescent="0.25">
      <c r="H1208" s="1"/>
    </row>
    <row r="1210" spans="8:8" x14ac:dyDescent="0.25">
      <c r="H1210" s="1"/>
    </row>
    <row r="1211" spans="8:8" x14ac:dyDescent="0.25">
      <c r="H1211" s="1"/>
    </row>
    <row r="1212" spans="8:8" x14ac:dyDescent="0.25">
      <c r="H1212" s="1"/>
    </row>
    <row r="1213" spans="8:8" x14ac:dyDescent="0.25">
      <c r="H1213" s="1"/>
    </row>
    <row r="1214" spans="8:8" x14ac:dyDescent="0.25">
      <c r="H1214" s="1"/>
    </row>
    <row r="1215" spans="8:8" x14ac:dyDescent="0.25">
      <c r="H1215" s="1"/>
    </row>
    <row r="1216" spans="8:8" x14ac:dyDescent="0.25">
      <c r="H1216" s="1"/>
    </row>
    <row r="1217" spans="8:8" x14ac:dyDescent="0.25">
      <c r="H1217" s="1"/>
    </row>
    <row r="1218" spans="8:8" x14ac:dyDescent="0.25">
      <c r="H1218" s="1"/>
    </row>
    <row r="1219" spans="8:8" x14ac:dyDescent="0.25">
      <c r="H1219" s="1"/>
    </row>
    <row r="1220" spans="8:8" x14ac:dyDescent="0.25">
      <c r="H1220" s="1"/>
    </row>
    <row r="1221" spans="8:8" x14ac:dyDescent="0.25">
      <c r="H1221" s="1"/>
    </row>
    <row r="1222" spans="8:8" x14ac:dyDescent="0.25">
      <c r="H1222" s="1"/>
    </row>
    <row r="1223" spans="8:8" x14ac:dyDescent="0.25">
      <c r="H1223" s="1"/>
    </row>
    <row r="1234" spans="8:8" x14ac:dyDescent="0.25">
      <c r="H1234" s="1"/>
    </row>
    <row r="1235" spans="8:8" x14ac:dyDescent="0.25">
      <c r="H1235" s="1"/>
    </row>
    <row r="1236" spans="8:8" x14ac:dyDescent="0.25">
      <c r="H1236" s="1"/>
    </row>
    <row r="1237" spans="8:8" x14ac:dyDescent="0.25">
      <c r="H1237" s="1"/>
    </row>
    <row r="1241" spans="8:8" x14ac:dyDescent="0.25">
      <c r="H1241" s="1"/>
    </row>
    <row r="1246" spans="8:8" x14ac:dyDescent="0.25">
      <c r="H1246" s="1"/>
    </row>
    <row r="1248" spans="8:8" x14ac:dyDescent="0.25">
      <c r="H1248" s="1"/>
    </row>
    <row r="1252" spans="8:8" x14ac:dyDescent="0.25">
      <c r="H1252" s="1"/>
    </row>
    <row r="1257" spans="8:8" x14ac:dyDescent="0.25">
      <c r="H1257" s="1"/>
    </row>
    <row r="1262" spans="8:8" x14ac:dyDescent="0.25">
      <c r="H1262" s="1"/>
    </row>
    <row r="1263" spans="8:8" x14ac:dyDescent="0.25">
      <c r="H1263" s="1"/>
    </row>
    <row r="1268" spans="8:8" x14ac:dyDescent="0.25">
      <c r="H1268" s="1"/>
    </row>
    <row r="1272" spans="8:8" x14ac:dyDescent="0.25">
      <c r="H1272" s="1"/>
    </row>
    <row r="1277" spans="8:8" x14ac:dyDescent="0.25">
      <c r="H1277" s="1"/>
    </row>
    <row r="1280" spans="8:8" x14ac:dyDescent="0.25">
      <c r="H1280" s="1"/>
    </row>
    <row r="1282" spans="8:8" x14ac:dyDescent="0.25">
      <c r="H1282" s="1"/>
    </row>
    <row r="1284" spans="8:8" x14ac:dyDescent="0.25">
      <c r="H1284" s="1"/>
    </row>
    <row r="1285" spans="8:8" x14ac:dyDescent="0.25">
      <c r="H1285" s="1"/>
    </row>
    <row r="1290" spans="8:8" x14ac:dyDescent="0.25">
      <c r="H1290" s="1"/>
    </row>
    <row r="1296" spans="8:8" x14ac:dyDescent="0.25">
      <c r="H1296" s="1"/>
    </row>
    <row r="1298" spans="8:8" x14ac:dyDescent="0.25">
      <c r="H1298" s="1"/>
    </row>
    <row r="1299" spans="8:8" x14ac:dyDescent="0.25">
      <c r="H1299" s="1"/>
    </row>
    <row r="1308" spans="8:8" x14ac:dyDescent="0.25">
      <c r="H1308" s="1"/>
    </row>
    <row r="1309" spans="8:8" x14ac:dyDescent="0.25">
      <c r="H1309" s="1"/>
    </row>
    <row r="1311" spans="8:8" x14ac:dyDescent="0.25">
      <c r="H1311" s="1"/>
    </row>
    <row r="1313" spans="8:8" x14ac:dyDescent="0.25">
      <c r="H1313" s="1"/>
    </row>
    <row r="1315" spans="8:8" x14ac:dyDescent="0.25">
      <c r="H1315" s="1"/>
    </row>
    <row r="1317" spans="8:8" x14ac:dyDescent="0.25">
      <c r="H1317" s="1"/>
    </row>
    <row r="1318" spans="8:8" x14ac:dyDescent="0.25">
      <c r="H1318" s="1"/>
    </row>
    <row r="1319" spans="8:8" x14ac:dyDescent="0.25">
      <c r="H1319" s="1"/>
    </row>
    <row r="1320" spans="8:8" x14ac:dyDescent="0.25">
      <c r="H1320" s="1"/>
    </row>
    <row r="1321" spans="8:8" x14ac:dyDescent="0.25">
      <c r="H1321" s="1"/>
    </row>
    <row r="1322" spans="8:8" x14ac:dyDescent="0.25">
      <c r="H1322" s="1"/>
    </row>
    <row r="1324" spans="8:8" x14ac:dyDescent="0.25">
      <c r="H1324" s="1"/>
    </row>
    <row r="1328" spans="8:8" x14ac:dyDescent="0.25">
      <c r="H1328" s="1"/>
    </row>
    <row r="1330" spans="8:8" x14ac:dyDescent="0.25">
      <c r="H1330" s="1"/>
    </row>
    <row r="1331" spans="8:8" x14ac:dyDescent="0.25">
      <c r="H1331" s="1"/>
    </row>
    <row r="1332" spans="8:8" x14ac:dyDescent="0.25">
      <c r="H1332" s="1"/>
    </row>
    <row r="1334" spans="8:8" x14ac:dyDescent="0.25">
      <c r="H1334" s="1"/>
    </row>
    <row r="1336" spans="8:8" x14ac:dyDescent="0.25">
      <c r="H1336" s="1"/>
    </row>
    <row r="1337" spans="8:8" x14ac:dyDescent="0.25">
      <c r="H1337" s="1"/>
    </row>
    <row r="1339" spans="8:8" x14ac:dyDescent="0.25">
      <c r="H1339" s="1"/>
    </row>
    <row r="1340" spans="8:8" x14ac:dyDescent="0.25">
      <c r="H1340" s="1"/>
    </row>
    <row r="1341" spans="8:8" x14ac:dyDescent="0.25">
      <c r="H1341" s="1"/>
    </row>
    <row r="1342" spans="8:8" x14ac:dyDescent="0.25">
      <c r="H1342" s="1"/>
    </row>
    <row r="1343" spans="8:8" x14ac:dyDescent="0.25">
      <c r="H1343" s="1"/>
    </row>
    <row r="1344" spans="8:8" x14ac:dyDescent="0.25">
      <c r="H1344" s="1"/>
    </row>
    <row r="1345" spans="8:8" x14ac:dyDescent="0.25">
      <c r="H1345" s="1"/>
    </row>
    <row r="1346" spans="8:8" x14ac:dyDescent="0.25">
      <c r="H1346" s="1"/>
    </row>
    <row r="1347" spans="8:8" x14ac:dyDescent="0.25">
      <c r="H1347" s="1"/>
    </row>
    <row r="1348" spans="8:8" x14ac:dyDescent="0.25">
      <c r="H1348" s="1"/>
    </row>
    <row r="1349" spans="8:8" x14ac:dyDescent="0.25">
      <c r="H1349" s="1"/>
    </row>
    <row r="1350" spans="8:8" x14ac:dyDescent="0.25">
      <c r="H1350" s="1"/>
    </row>
    <row r="1351" spans="8:8" x14ac:dyDescent="0.25">
      <c r="H1351" s="1"/>
    </row>
    <row r="1352" spans="8:8" x14ac:dyDescent="0.25">
      <c r="H1352" s="1"/>
    </row>
    <row r="1353" spans="8:8" x14ac:dyDescent="0.25">
      <c r="H1353" s="1"/>
    </row>
    <row r="1354" spans="8:8" x14ac:dyDescent="0.25">
      <c r="H1354" s="1"/>
    </row>
    <row r="1356" spans="8:8" x14ac:dyDescent="0.25">
      <c r="H1356" s="1"/>
    </row>
    <row r="1360" spans="8:8" x14ac:dyDescent="0.25">
      <c r="H1360" s="1"/>
    </row>
    <row r="1361" spans="8:8" x14ac:dyDescent="0.25">
      <c r="H1361" s="1"/>
    </row>
    <row r="1362" spans="8:8" x14ac:dyDescent="0.25">
      <c r="H1362" s="1"/>
    </row>
    <row r="1363" spans="8:8" x14ac:dyDescent="0.25">
      <c r="H1363" s="1"/>
    </row>
    <row r="1364" spans="8:8" x14ac:dyDescent="0.25">
      <c r="H1364" s="1"/>
    </row>
    <row r="1365" spans="8:8" x14ac:dyDescent="0.25">
      <c r="H1365" s="1"/>
    </row>
    <row r="1366" spans="8:8" x14ac:dyDescent="0.25">
      <c r="H1366" s="1"/>
    </row>
    <row r="1367" spans="8:8" x14ac:dyDescent="0.25">
      <c r="H1367" s="1"/>
    </row>
    <row r="1368" spans="8:8" x14ac:dyDescent="0.25">
      <c r="H1368" s="1"/>
    </row>
    <row r="1369" spans="8:8" x14ac:dyDescent="0.25">
      <c r="H1369" s="1"/>
    </row>
    <row r="1370" spans="8:8" x14ac:dyDescent="0.25">
      <c r="H1370" s="1"/>
    </row>
    <row r="1371" spans="8:8" x14ac:dyDescent="0.25">
      <c r="H1371" s="1"/>
    </row>
    <row r="1372" spans="8:8" x14ac:dyDescent="0.25">
      <c r="H1372" s="1"/>
    </row>
    <row r="1373" spans="8:8" x14ac:dyDescent="0.25">
      <c r="H1373" s="1"/>
    </row>
    <row r="1374" spans="8:8" x14ac:dyDescent="0.25">
      <c r="H1374" s="1"/>
    </row>
    <row r="1375" spans="8:8" x14ac:dyDescent="0.25">
      <c r="H1375" s="1"/>
    </row>
    <row r="1376" spans="8:8" x14ac:dyDescent="0.25">
      <c r="H1376" s="1"/>
    </row>
    <row r="1377" spans="8:8" x14ac:dyDescent="0.25">
      <c r="H1377" s="1"/>
    </row>
    <row r="1378" spans="8:8" x14ac:dyDescent="0.25">
      <c r="H1378" s="1"/>
    </row>
    <row r="1379" spans="8:8" x14ac:dyDescent="0.25">
      <c r="H1379" s="1"/>
    </row>
    <row r="1381" spans="8:8" x14ac:dyDescent="0.25">
      <c r="H1381" s="1"/>
    </row>
    <row r="1382" spans="8:8" x14ac:dyDescent="0.25">
      <c r="H1382" s="1"/>
    </row>
    <row r="1383" spans="8:8" x14ac:dyDescent="0.25">
      <c r="H1383" s="1"/>
    </row>
    <row r="1384" spans="8:8" x14ac:dyDescent="0.25">
      <c r="H1384" s="1"/>
    </row>
    <row r="1385" spans="8:8" x14ac:dyDescent="0.25">
      <c r="H1385" s="1"/>
    </row>
    <row r="1387" spans="8:8" x14ac:dyDescent="0.25">
      <c r="H1387" s="1"/>
    </row>
    <row r="1388" spans="8:8" x14ac:dyDescent="0.25">
      <c r="H1388" s="1"/>
    </row>
    <row r="1389" spans="8:8" x14ac:dyDescent="0.25">
      <c r="H1389" s="1"/>
    </row>
    <row r="1390" spans="8:8" x14ac:dyDescent="0.25">
      <c r="H1390" s="1"/>
    </row>
    <row r="1391" spans="8:8" x14ac:dyDescent="0.25">
      <c r="H1391" s="1"/>
    </row>
    <row r="1394" spans="8:8" x14ac:dyDescent="0.25">
      <c r="H1394" s="1"/>
    </row>
    <row r="1395" spans="8:8" x14ac:dyDescent="0.25">
      <c r="H1395" s="1"/>
    </row>
    <row r="1396" spans="8:8" x14ac:dyDescent="0.25">
      <c r="H1396" s="1"/>
    </row>
    <row r="1397" spans="8:8" x14ac:dyDescent="0.25">
      <c r="H1397" s="1"/>
    </row>
    <row r="1398" spans="8:8" x14ac:dyDescent="0.25">
      <c r="H1398" s="1"/>
    </row>
    <row r="1399" spans="8:8" x14ac:dyDescent="0.25">
      <c r="H1399" s="1"/>
    </row>
    <row r="1400" spans="8:8" x14ac:dyDescent="0.25">
      <c r="H1400" s="1"/>
    </row>
    <row r="1401" spans="8:8" x14ac:dyDescent="0.25">
      <c r="H1401" s="1"/>
    </row>
    <row r="1402" spans="8:8" x14ac:dyDescent="0.25">
      <c r="H1402" s="1"/>
    </row>
    <row r="1403" spans="8:8" x14ac:dyDescent="0.25">
      <c r="H1403" s="1"/>
    </row>
    <row r="1404" spans="8:8" x14ac:dyDescent="0.25">
      <c r="H1404" s="1"/>
    </row>
    <row r="1405" spans="8:8" x14ac:dyDescent="0.25">
      <c r="H1405" s="1"/>
    </row>
    <row r="1406" spans="8:8" x14ac:dyDescent="0.25">
      <c r="H1406" s="1"/>
    </row>
    <row r="1407" spans="8:8" x14ac:dyDescent="0.25">
      <c r="H1407" s="1"/>
    </row>
    <row r="1408" spans="8:8" x14ac:dyDescent="0.25">
      <c r="H1408" s="1"/>
    </row>
    <row r="1409" spans="8:8" x14ac:dyDescent="0.25">
      <c r="H1409" s="1"/>
    </row>
    <row r="1410" spans="8:8" x14ac:dyDescent="0.25">
      <c r="H1410" s="1"/>
    </row>
    <row r="1411" spans="8:8" x14ac:dyDescent="0.25">
      <c r="H1411" s="1"/>
    </row>
    <row r="1412" spans="8:8" x14ac:dyDescent="0.25">
      <c r="H1412" s="1"/>
    </row>
    <row r="1413" spans="8:8" x14ac:dyDescent="0.25">
      <c r="H1413" s="1"/>
    </row>
    <row r="1414" spans="8:8" x14ac:dyDescent="0.25">
      <c r="H1414" s="1"/>
    </row>
    <row r="1415" spans="8:8" x14ac:dyDescent="0.25">
      <c r="H1415" s="1"/>
    </row>
    <row r="1416" spans="8:8" x14ac:dyDescent="0.25">
      <c r="H1416" s="1"/>
    </row>
    <row r="1417" spans="8:8" x14ac:dyDescent="0.25">
      <c r="H1417" s="1"/>
    </row>
    <row r="1418" spans="8:8" x14ac:dyDescent="0.25">
      <c r="H1418" s="1"/>
    </row>
    <row r="1419" spans="8:8" x14ac:dyDescent="0.25">
      <c r="H1419" s="1"/>
    </row>
    <row r="1420" spans="8:8" x14ac:dyDescent="0.25">
      <c r="H1420" s="1"/>
    </row>
    <row r="1421" spans="8:8" x14ac:dyDescent="0.25">
      <c r="H1421" s="1"/>
    </row>
    <row r="1422" spans="8:8" x14ac:dyDescent="0.25">
      <c r="H1422" s="1"/>
    </row>
    <row r="1424" spans="8:8" x14ac:dyDescent="0.25">
      <c r="H1424" s="1"/>
    </row>
    <row r="1427" spans="8:8" x14ac:dyDescent="0.25">
      <c r="H1427" s="1"/>
    </row>
    <row r="1428" spans="8:8" x14ac:dyDescent="0.25">
      <c r="H1428" s="1"/>
    </row>
    <row r="1430" spans="8:8" x14ac:dyDescent="0.25">
      <c r="H1430" s="1"/>
    </row>
    <row r="1434" spans="8:8" x14ac:dyDescent="0.25">
      <c r="H1434" s="1"/>
    </row>
    <row r="1435" spans="8:8" x14ac:dyDescent="0.25">
      <c r="H1435" s="1"/>
    </row>
    <row r="1437" spans="8:8" x14ac:dyDescent="0.25">
      <c r="H1437" s="1"/>
    </row>
    <row r="1440" spans="8:8" x14ac:dyDescent="0.25">
      <c r="H1440" s="1"/>
    </row>
    <row r="1441" spans="8:8" x14ac:dyDescent="0.25">
      <c r="H1441" s="1"/>
    </row>
    <row r="1442" spans="8:8" x14ac:dyDescent="0.25">
      <c r="H1442" s="1"/>
    </row>
    <row r="1446" spans="8:8" x14ac:dyDescent="0.25">
      <c r="H1446" s="1"/>
    </row>
    <row r="1447" spans="8:8" x14ac:dyDescent="0.25">
      <c r="H1447" s="1"/>
    </row>
    <row r="1448" spans="8:8" x14ac:dyDescent="0.25">
      <c r="H1448" s="1"/>
    </row>
    <row r="1455" spans="8:8" x14ac:dyDescent="0.25">
      <c r="H1455" s="1"/>
    </row>
    <row r="1459" spans="8:8" x14ac:dyDescent="0.25">
      <c r="H1459" s="1"/>
    </row>
    <row r="1479" spans="8:8" x14ac:dyDescent="0.25">
      <c r="H1479" s="1"/>
    </row>
    <row r="1481" spans="8:8" x14ac:dyDescent="0.25">
      <c r="H1481" s="1"/>
    </row>
    <row r="1482" spans="8:8" x14ac:dyDescent="0.25">
      <c r="H1482" s="1"/>
    </row>
    <row r="1493" spans="8:8" x14ac:dyDescent="0.25">
      <c r="H1493" s="1"/>
    </row>
    <row r="1496" spans="8:8" x14ac:dyDescent="0.25">
      <c r="H1496" s="1"/>
    </row>
    <row r="1498" spans="8:8" x14ac:dyDescent="0.25">
      <c r="H1498" s="1"/>
    </row>
    <row r="1499" spans="8:8" x14ac:dyDescent="0.25">
      <c r="H1499" s="1"/>
    </row>
    <row r="1502" spans="8:8" x14ac:dyDescent="0.25">
      <c r="H1502" s="1"/>
    </row>
    <row r="1507" spans="8:8" x14ac:dyDescent="0.25">
      <c r="H1507" s="1"/>
    </row>
    <row r="1508" spans="8:8" x14ac:dyDescent="0.25">
      <c r="H1508" s="1"/>
    </row>
    <row r="1511" spans="8:8" x14ac:dyDescent="0.25">
      <c r="H1511" s="1"/>
    </row>
    <row r="1514" spans="8:8" x14ac:dyDescent="0.25">
      <c r="H1514" s="1"/>
    </row>
    <row r="1516" spans="8:8" x14ac:dyDescent="0.25">
      <c r="H1516" s="1"/>
    </row>
    <row r="1517" spans="8:8" x14ac:dyDescent="0.25">
      <c r="H1517" s="1"/>
    </row>
    <row r="1520" spans="8:8" x14ac:dyDescent="0.25">
      <c r="H1520" s="1"/>
    </row>
    <row r="1521" spans="8:8" x14ac:dyDescent="0.25">
      <c r="H1521" s="1"/>
    </row>
    <row r="1523" spans="8:8" x14ac:dyDescent="0.25">
      <c r="H1523" s="1"/>
    </row>
    <row r="1524" spans="8:8" x14ac:dyDescent="0.25">
      <c r="H1524" s="1"/>
    </row>
    <row r="1526" spans="8:8" x14ac:dyDescent="0.25">
      <c r="H1526" s="1"/>
    </row>
    <row r="1527" spans="8:8" x14ac:dyDescent="0.25">
      <c r="H1527" s="1"/>
    </row>
    <row r="1528" spans="8:8" x14ac:dyDescent="0.25">
      <c r="H1528" s="1"/>
    </row>
    <row r="1529" spans="8:8" x14ac:dyDescent="0.25">
      <c r="H1529" s="1"/>
    </row>
    <row r="1530" spans="8:8" x14ac:dyDescent="0.25">
      <c r="H1530" s="1"/>
    </row>
    <row r="1531" spans="8:8" x14ac:dyDescent="0.25">
      <c r="H1531" s="1"/>
    </row>
    <row r="1532" spans="8:8" x14ac:dyDescent="0.25">
      <c r="H1532" s="1"/>
    </row>
    <row r="1534" spans="8:8" x14ac:dyDescent="0.25">
      <c r="H1534" s="1"/>
    </row>
    <row r="1536" spans="8:8" x14ac:dyDescent="0.25">
      <c r="H1536" s="1"/>
    </row>
    <row r="1539" spans="8:8" x14ac:dyDescent="0.25">
      <c r="H1539" s="1"/>
    </row>
    <row r="1544" spans="8:8" x14ac:dyDescent="0.25">
      <c r="H1544" s="1"/>
    </row>
    <row r="1545" spans="8:8" x14ac:dyDescent="0.25">
      <c r="H1545" s="1"/>
    </row>
    <row r="1546" spans="8:8" x14ac:dyDescent="0.25">
      <c r="H1546" s="1"/>
    </row>
    <row r="1561" spans="8:8" x14ac:dyDescent="0.25">
      <c r="H1561" s="1"/>
    </row>
    <row r="1563" spans="8:8" x14ac:dyDescent="0.25">
      <c r="H1563" s="1"/>
    </row>
    <row r="1564" spans="8:8" x14ac:dyDescent="0.25">
      <c r="H1564" s="1"/>
    </row>
    <row r="1568" spans="8:8" x14ac:dyDescent="0.25">
      <c r="H1568" s="1"/>
    </row>
    <row r="1572" spans="8:8" x14ac:dyDescent="0.25">
      <c r="H1572" s="1"/>
    </row>
    <row r="1577" spans="8:8" x14ac:dyDescent="0.25">
      <c r="H1577" s="1"/>
    </row>
    <row r="1584" spans="8:8" x14ac:dyDescent="0.25">
      <c r="H1584" s="1"/>
    </row>
    <row r="1585" spans="8:8" x14ac:dyDescent="0.25">
      <c r="H1585" s="1"/>
    </row>
    <row r="1590" spans="8:8" x14ac:dyDescent="0.25">
      <c r="H1590" s="1"/>
    </row>
    <row r="1591" spans="8:8" x14ac:dyDescent="0.25">
      <c r="H1591" s="1"/>
    </row>
    <row r="1592" spans="8:8" x14ac:dyDescent="0.25">
      <c r="H1592" s="1"/>
    </row>
    <row r="1595" spans="8:8" x14ac:dyDescent="0.25">
      <c r="H1595" s="1"/>
    </row>
    <row r="1597" spans="8:8" x14ac:dyDescent="0.25">
      <c r="H1597" s="1"/>
    </row>
    <row r="1599" spans="8:8" x14ac:dyDescent="0.25">
      <c r="H1599" s="1"/>
    </row>
    <row r="1601" spans="8:8" x14ac:dyDescent="0.25">
      <c r="H1601" s="1"/>
    </row>
    <row r="1605" spans="8:8" x14ac:dyDescent="0.25">
      <c r="H1605" s="1"/>
    </row>
    <row r="1607" spans="8:8" x14ac:dyDescent="0.25">
      <c r="H1607" s="1"/>
    </row>
    <row r="1608" spans="8:8" x14ac:dyDescent="0.25">
      <c r="H1608" s="1"/>
    </row>
    <row r="1609" spans="8:8" x14ac:dyDescent="0.25">
      <c r="H1609" s="1"/>
    </row>
    <row r="1610" spans="8:8" x14ac:dyDescent="0.25">
      <c r="H1610" s="1"/>
    </row>
    <row r="1614" spans="8:8" x14ac:dyDescent="0.25">
      <c r="H1614" s="1"/>
    </row>
    <row r="1617" spans="8:8" x14ac:dyDescent="0.25">
      <c r="H1617" s="1"/>
    </row>
    <row r="1618" spans="8:8" x14ac:dyDescent="0.25">
      <c r="H1618" s="1"/>
    </row>
    <row r="1620" spans="8:8" x14ac:dyDescent="0.25">
      <c r="H1620" s="1"/>
    </row>
    <row r="1621" spans="8:8" x14ac:dyDescent="0.25">
      <c r="H1621" s="1"/>
    </row>
    <row r="1622" spans="8:8" x14ac:dyDescent="0.25">
      <c r="H1622" s="1"/>
    </row>
    <row r="1625" spans="8:8" x14ac:dyDescent="0.25">
      <c r="H1625" s="1"/>
    </row>
    <row r="1626" spans="8:8" x14ac:dyDescent="0.25">
      <c r="H1626" s="1"/>
    </row>
    <row r="1627" spans="8:8" x14ac:dyDescent="0.25">
      <c r="H1627" s="1"/>
    </row>
    <row r="1628" spans="8:8" x14ac:dyDescent="0.25">
      <c r="H1628" s="1"/>
    </row>
    <row r="1629" spans="8:8" x14ac:dyDescent="0.25">
      <c r="H1629" s="1"/>
    </row>
    <row r="1630" spans="8:8" x14ac:dyDescent="0.25">
      <c r="H1630" s="1"/>
    </row>
    <row r="1631" spans="8:8" x14ac:dyDescent="0.25">
      <c r="H1631" s="1"/>
    </row>
    <row r="1632" spans="8:8" x14ac:dyDescent="0.25">
      <c r="H1632" s="1"/>
    </row>
    <row r="1633" spans="8:8" x14ac:dyDescent="0.25">
      <c r="H1633" s="1"/>
    </row>
    <row r="1634" spans="8:8" x14ac:dyDescent="0.25">
      <c r="H1634" s="1"/>
    </row>
    <row r="1635" spans="8:8" x14ac:dyDescent="0.25">
      <c r="H1635" s="1"/>
    </row>
    <row r="1636" spans="8:8" x14ac:dyDescent="0.25">
      <c r="H1636" s="1"/>
    </row>
    <row r="1637" spans="8:8" x14ac:dyDescent="0.25">
      <c r="H1637" s="1"/>
    </row>
    <row r="1638" spans="8:8" x14ac:dyDescent="0.25">
      <c r="H1638" s="1"/>
    </row>
    <row r="1639" spans="8:8" x14ac:dyDescent="0.25">
      <c r="H1639" s="1"/>
    </row>
    <row r="1640" spans="8:8" x14ac:dyDescent="0.25">
      <c r="H1640" s="1"/>
    </row>
    <row r="1641" spans="8:8" x14ac:dyDescent="0.25">
      <c r="H1641" s="1"/>
    </row>
    <row r="1642" spans="8:8" x14ac:dyDescent="0.25">
      <c r="H1642" s="1"/>
    </row>
    <row r="1643" spans="8:8" x14ac:dyDescent="0.25">
      <c r="H1643" s="1"/>
    </row>
    <row r="1644" spans="8:8" x14ac:dyDescent="0.25">
      <c r="H1644" s="1"/>
    </row>
    <row r="1645" spans="8:8" x14ac:dyDescent="0.25">
      <c r="H1645" s="1"/>
    </row>
    <row r="1646" spans="8:8" x14ac:dyDescent="0.25">
      <c r="H1646" s="1"/>
    </row>
    <row r="1647" spans="8:8" x14ac:dyDescent="0.25">
      <c r="H1647" s="1"/>
    </row>
    <row r="1648" spans="8:8" x14ac:dyDescent="0.25">
      <c r="H1648" s="1"/>
    </row>
    <row r="1649" spans="8:8" x14ac:dyDescent="0.25">
      <c r="H1649" s="1"/>
    </row>
    <row r="1650" spans="8:8" x14ac:dyDescent="0.25">
      <c r="H1650" s="1"/>
    </row>
    <row r="1651" spans="8:8" x14ac:dyDescent="0.25">
      <c r="H1651" s="1"/>
    </row>
    <row r="1652" spans="8:8" x14ac:dyDescent="0.25">
      <c r="H1652" s="1"/>
    </row>
    <row r="1653" spans="8:8" x14ac:dyDescent="0.25">
      <c r="H1653" s="1"/>
    </row>
    <row r="1654" spans="8:8" x14ac:dyDescent="0.25">
      <c r="H1654" s="1"/>
    </row>
    <row r="1655" spans="8:8" x14ac:dyDescent="0.25">
      <c r="H1655" s="1"/>
    </row>
    <row r="1656" spans="8:8" x14ac:dyDescent="0.25">
      <c r="H1656" s="1"/>
    </row>
    <row r="1657" spans="8:8" x14ac:dyDescent="0.25">
      <c r="H1657" s="1"/>
    </row>
    <row r="1658" spans="8:8" x14ac:dyDescent="0.25">
      <c r="H1658" s="1"/>
    </row>
    <row r="1659" spans="8:8" x14ac:dyDescent="0.25">
      <c r="H1659" s="1"/>
    </row>
    <row r="1660" spans="8:8" x14ac:dyDescent="0.25">
      <c r="H1660" s="1"/>
    </row>
    <row r="1661" spans="8:8" x14ac:dyDescent="0.25">
      <c r="H1661" s="1"/>
    </row>
    <row r="1662" spans="8:8" x14ac:dyDescent="0.25">
      <c r="H1662" s="1"/>
    </row>
    <row r="1674" spans="8:8" x14ac:dyDescent="0.25">
      <c r="H1674" s="1"/>
    </row>
    <row r="1675" spans="8:8" x14ac:dyDescent="0.25">
      <c r="H1675" s="1"/>
    </row>
    <row r="1676" spans="8:8" x14ac:dyDescent="0.25">
      <c r="H1676" s="1"/>
    </row>
    <row r="1677" spans="8:8" x14ac:dyDescent="0.25">
      <c r="H1677" s="1"/>
    </row>
    <row r="1679" spans="8:8" x14ac:dyDescent="0.25">
      <c r="H1679" s="1"/>
    </row>
    <row r="1680" spans="8:8" x14ac:dyDescent="0.25">
      <c r="H1680" s="1"/>
    </row>
    <row r="1682" spans="8:8" x14ac:dyDescent="0.25">
      <c r="H1682" s="1"/>
    </row>
    <row r="1683" spans="8:8" x14ac:dyDescent="0.25">
      <c r="H1683" s="1"/>
    </row>
    <row r="1684" spans="8:8" x14ac:dyDescent="0.25">
      <c r="H1684" s="1"/>
    </row>
    <row r="1685" spans="8:8" x14ac:dyDescent="0.25">
      <c r="H1685" s="1"/>
    </row>
    <row r="1686" spans="8:8" x14ac:dyDescent="0.25">
      <c r="H1686" s="1"/>
    </row>
    <row r="1687" spans="8:8" x14ac:dyDescent="0.25">
      <c r="H1687" s="1"/>
    </row>
    <row r="1688" spans="8:8" x14ac:dyDescent="0.25">
      <c r="H1688" s="1"/>
    </row>
    <row r="1689" spans="8:8" x14ac:dyDescent="0.25">
      <c r="H1689" s="1"/>
    </row>
    <row r="1690" spans="8:8" x14ac:dyDescent="0.25">
      <c r="H1690" s="1"/>
    </row>
    <row r="1691" spans="8:8" x14ac:dyDescent="0.25">
      <c r="H1691" s="1"/>
    </row>
    <row r="1692" spans="8:8" x14ac:dyDescent="0.25">
      <c r="H1692" s="1"/>
    </row>
    <row r="1693" spans="8:8" x14ac:dyDescent="0.25">
      <c r="H1693" s="1"/>
    </row>
    <row r="1694" spans="8:8" x14ac:dyDescent="0.25">
      <c r="H1694" s="1"/>
    </row>
    <row r="1695" spans="8:8" x14ac:dyDescent="0.25">
      <c r="H1695" s="1"/>
    </row>
    <row r="1696" spans="8:8" x14ac:dyDescent="0.25">
      <c r="H1696" s="1"/>
    </row>
    <row r="1697" spans="8:8" x14ac:dyDescent="0.25">
      <c r="H1697" s="1"/>
    </row>
    <row r="1699" spans="8:8" x14ac:dyDescent="0.25">
      <c r="H1699" s="1"/>
    </row>
    <row r="1700" spans="8:8" x14ac:dyDescent="0.25">
      <c r="H1700" s="1"/>
    </row>
    <row r="1701" spans="8:8" x14ac:dyDescent="0.25">
      <c r="H1701" s="1"/>
    </row>
    <row r="1702" spans="8:8" x14ac:dyDescent="0.25">
      <c r="H1702" s="1"/>
    </row>
    <row r="1703" spans="8:8" x14ac:dyDescent="0.25">
      <c r="H1703" s="1"/>
    </row>
    <row r="1704" spans="8:8" x14ac:dyDescent="0.25">
      <c r="H1704" s="1"/>
    </row>
    <row r="1705" spans="8:8" x14ac:dyDescent="0.25">
      <c r="H1705" s="1"/>
    </row>
    <row r="1706" spans="8:8" x14ac:dyDescent="0.25">
      <c r="H1706" s="1"/>
    </row>
    <row r="1707" spans="8:8" x14ac:dyDescent="0.25">
      <c r="H1707" s="1"/>
    </row>
    <row r="1708" spans="8:8" x14ac:dyDescent="0.25">
      <c r="H1708" s="1"/>
    </row>
    <row r="1709" spans="8:8" x14ac:dyDescent="0.25">
      <c r="H1709" s="1"/>
    </row>
    <row r="1710" spans="8:8" x14ac:dyDescent="0.25">
      <c r="H1710" s="1"/>
    </row>
    <row r="1711" spans="8:8" x14ac:dyDescent="0.25">
      <c r="H1711" s="1"/>
    </row>
    <row r="1712" spans="8:8" x14ac:dyDescent="0.25">
      <c r="H1712" s="1"/>
    </row>
    <row r="1713" spans="8:8" x14ac:dyDescent="0.25">
      <c r="H1713" s="1"/>
    </row>
    <row r="1714" spans="8:8" x14ac:dyDescent="0.25">
      <c r="H1714" s="1"/>
    </row>
    <row r="1715" spans="8:8" x14ac:dyDescent="0.25">
      <c r="H1715" s="1"/>
    </row>
    <row r="1716" spans="8:8" x14ac:dyDescent="0.25">
      <c r="H1716" s="1"/>
    </row>
    <row r="1717" spans="8:8" x14ac:dyDescent="0.25">
      <c r="H1717" s="1"/>
    </row>
    <row r="1718" spans="8:8" x14ac:dyDescent="0.25">
      <c r="H1718" s="1"/>
    </row>
    <row r="1719" spans="8:8" x14ac:dyDescent="0.25">
      <c r="H1719" s="1"/>
    </row>
    <row r="1720" spans="8:8" x14ac:dyDescent="0.25">
      <c r="H1720" s="1"/>
    </row>
    <row r="1721" spans="8:8" x14ac:dyDescent="0.25">
      <c r="H1721" s="1"/>
    </row>
    <row r="1722" spans="8:8" x14ac:dyDescent="0.25">
      <c r="H1722" s="1"/>
    </row>
    <row r="1723" spans="8:8" x14ac:dyDescent="0.25">
      <c r="H1723" s="1"/>
    </row>
    <row r="1724" spans="8:8" x14ac:dyDescent="0.25">
      <c r="H1724" s="1"/>
    </row>
    <row r="1725" spans="8:8" x14ac:dyDescent="0.25">
      <c r="H1725" s="1"/>
    </row>
    <row r="1726" spans="8:8" x14ac:dyDescent="0.25">
      <c r="H1726" s="1"/>
    </row>
    <row r="1727" spans="8:8" x14ac:dyDescent="0.25">
      <c r="H1727" s="1"/>
    </row>
    <row r="1728" spans="8:8" x14ac:dyDescent="0.25">
      <c r="H1728" s="1"/>
    </row>
    <row r="1729" spans="8:8" x14ac:dyDescent="0.25">
      <c r="H1729" s="1"/>
    </row>
    <row r="1730" spans="8:8" x14ac:dyDescent="0.25">
      <c r="H1730" s="1"/>
    </row>
    <row r="1731" spans="8:8" x14ac:dyDescent="0.25">
      <c r="H1731" s="1"/>
    </row>
    <row r="1732" spans="8:8" x14ac:dyDescent="0.25">
      <c r="H1732" s="1"/>
    </row>
    <row r="1733" spans="8:8" x14ac:dyDescent="0.25">
      <c r="H1733" s="1"/>
    </row>
    <row r="1734" spans="8:8" x14ac:dyDescent="0.25">
      <c r="H1734" s="1"/>
    </row>
    <row r="1735" spans="8:8" x14ac:dyDescent="0.25">
      <c r="H1735" s="1"/>
    </row>
    <row r="1736" spans="8:8" x14ac:dyDescent="0.25">
      <c r="H1736" s="1"/>
    </row>
    <row r="1737" spans="8:8" x14ac:dyDescent="0.25">
      <c r="H1737" s="1"/>
    </row>
    <row r="1738" spans="8:8" x14ac:dyDescent="0.25">
      <c r="H1738" s="1"/>
    </row>
    <row r="1750" spans="8:8" x14ac:dyDescent="0.25">
      <c r="H1750" s="1"/>
    </row>
    <row r="1751" spans="8:8" x14ac:dyDescent="0.25">
      <c r="H1751" s="1"/>
    </row>
    <row r="1752" spans="8:8" x14ac:dyDescent="0.25">
      <c r="H1752" s="1"/>
    </row>
    <row r="1753" spans="8:8" x14ac:dyDescent="0.25">
      <c r="H1753" s="1"/>
    </row>
    <row r="1755" spans="8:8" x14ac:dyDescent="0.25">
      <c r="H1755" s="1"/>
    </row>
    <row r="1756" spans="8:8" x14ac:dyDescent="0.25">
      <c r="H1756" s="1"/>
    </row>
    <row r="1758" spans="8:8" x14ac:dyDescent="0.25">
      <c r="H1758" s="1"/>
    </row>
    <row r="1759" spans="8:8" x14ac:dyDescent="0.25">
      <c r="H1759" s="1"/>
    </row>
    <row r="1760" spans="8:8" x14ac:dyDescent="0.25">
      <c r="H1760" s="1"/>
    </row>
    <row r="1761" spans="8:8" x14ac:dyDescent="0.25">
      <c r="H1761" s="1"/>
    </row>
    <row r="1762" spans="8:8" x14ac:dyDescent="0.25">
      <c r="H1762" s="1"/>
    </row>
    <row r="1764" spans="8:8" x14ac:dyDescent="0.25">
      <c r="H1764" s="1"/>
    </row>
    <row r="1765" spans="8:8" x14ac:dyDescent="0.25">
      <c r="H1765" s="1"/>
    </row>
    <row r="1766" spans="8:8" x14ac:dyDescent="0.25">
      <c r="H1766" s="1"/>
    </row>
    <row r="1767" spans="8:8" x14ac:dyDescent="0.25">
      <c r="H1767" s="1"/>
    </row>
    <row r="1768" spans="8:8" x14ac:dyDescent="0.25">
      <c r="H1768" s="1"/>
    </row>
    <row r="1769" spans="8:8" x14ac:dyDescent="0.25">
      <c r="H1769" s="1"/>
    </row>
    <row r="1770" spans="8:8" x14ac:dyDescent="0.25">
      <c r="H1770" s="1"/>
    </row>
    <row r="1771" spans="8:8" x14ac:dyDescent="0.25">
      <c r="H1771" s="1"/>
    </row>
    <row r="1772" spans="8:8" x14ac:dyDescent="0.25">
      <c r="H1772" s="1"/>
    </row>
    <row r="1773" spans="8:8" x14ac:dyDescent="0.25">
      <c r="H1773" s="1"/>
    </row>
    <row r="1788" spans="8:8" x14ac:dyDescent="0.25">
      <c r="H1788" s="1"/>
    </row>
    <row r="1789" spans="8:8" x14ac:dyDescent="0.25">
      <c r="H1789" s="1"/>
    </row>
    <row r="1790" spans="8:8" x14ac:dyDescent="0.25">
      <c r="H1790" s="1"/>
    </row>
    <row r="1791" spans="8:8" x14ac:dyDescent="0.25">
      <c r="H1791" s="1"/>
    </row>
    <row r="1793" spans="8:8" x14ac:dyDescent="0.25">
      <c r="H1793" s="1"/>
    </row>
    <row r="1794" spans="8:8" x14ac:dyDescent="0.25">
      <c r="H1794" s="1"/>
    </row>
    <row r="1796" spans="8:8" x14ac:dyDescent="0.25">
      <c r="H1796" s="1"/>
    </row>
    <row r="1797" spans="8:8" x14ac:dyDescent="0.25">
      <c r="H1797" s="1"/>
    </row>
    <row r="1798" spans="8:8" x14ac:dyDescent="0.25">
      <c r="H1798" s="1"/>
    </row>
    <row r="1799" spans="8:8" x14ac:dyDescent="0.25">
      <c r="H1799" s="1"/>
    </row>
    <row r="1800" spans="8:8" x14ac:dyDescent="0.25">
      <c r="H1800" s="1"/>
    </row>
    <row r="1802" spans="8:8" x14ac:dyDescent="0.25">
      <c r="H1802" s="1"/>
    </row>
    <row r="1803" spans="8:8" x14ac:dyDescent="0.25">
      <c r="H1803" s="1"/>
    </row>
    <row r="1804" spans="8:8" x14ac:dyDescent="0.25">
      <c r="H1804" s="1"/>
    </row>
    <row r="1805" spans="8:8" x14ac:dyDescent="0.25">
      <c r="H1805" s="1"/>
    </row>
    <row r="1806" spans="8:8" x14ac:dyDescent="0.25">
      <c r="H1806" s="1"/>
    </row>
    <row r="1807" spans="8:8" x14ac:dyDescent="0.25">
      <c r="H1807" s="1"/>
    </row>
    <row r="1808" spans="8:8" x14ac:dyDescent="0.25">
      <c r="H1808" s="1"/>
    </row>
    <row r="1809" spans="8:8" x14ac:dyDescent="0.25">
      <c r="H1809" s="1"/>
    </row>
    <row r="1810" spans="8:8" x14ac:dyDescent="0.25">
      <c r="H1810" s="1"/>
    </row>
    <row r="1811" spans="8:8" x14ac:dyDescent="0.25">
      <c r="H1811" s="1"/>
    </row>
    <row r="1826" spans="8:8" x14ac:dyDescent="0.25">
      <c r="H1826" s="1"/>
    </row>
    <row r="1827" spans="8:8" x14ac:dyDescent="0.25">
      <c r="H1827" s="1"/>
    </row>
    <row r="1828" spans="8:8" x14ac:dyDescent="0.25">
      <c r="H1828" s="1"/>
    </row>
    <row r="1829" spans="8:8" x14ac:dyDescent="0.25">
      <c r="H1829" s="1"/>
    </row>
    <row r="1831" spans="8:8" x14ac:dyDescent="0.25">
      <c r="H1831" s="1"/>
    </row>
    <row r="1832" spans="8:8" x14ac:dyDescent="0.25">
      <c r="H1832" s="1"/>
    </row>
    <row r="1834" spans="8:8" x14ac:dyDescent="0.25">
      <c r="H1834" s="1"/>
    </row>
    <row r="1835" spans="8:8" x14ac:dyDescent="0.25">
      <c r="H1835" s="1"/>
    </row>
    <row r="1836" spans="8:8" x14ac:dyDescent="0.25">
      <c r="H1836" s="1"/>
    </row>
    <row r="1837" spans="8:8" x14ac:dyDescent="0.25">
      <c r="H1837" s="1"/>
    </row>
    <row r="1838" spans="8:8" x14ac:dyDescent="0.25">
      <c r="H1838" s="1"/>
    </row>
    <row r="1839" spans="8:8" x14ac:dyDescent="0.25">
      <c r="H1839" s="1"/>
    </row>
    <row r="1840" spans="8:8" x14ac:dyDescent="0.25">
      <c r="H1840" s="1"/>
    </row>
    <row r="1841" spans="8:8" x14ac:dyDescent="0.25">
      <c r="H1841" s="1"/>
    </row>
    <row r="1842" spans="8:8" x14ac:dyDescent="0.25">
      <c r="H1842" s="1"/>
    </row>
    <row r="1843" spans="8:8" x14ac:dyDescent="0.25">
      <c r="H1843" s="1"/>
    </row>
    <row r="1844" spans="8:8" x14ac:dyDescent="0.25">
      <c r="H1844" s="1"/>
    </row>
    <row r="1845" spans="8:8" x14ac:dyDescent="0.25">
      <c r="H1845" s="1"/>
    </row>
    <row r="1846" spans="8:8" x14ac:dyDescent="0.25">
      <c r="H1846" s="1"/>
    </row>
    <row r="1847" spans="8:8" x14ac:dyDescent="0.25">
      <c r="H1847" s="1"/>
    </row>
    <row r="1848" spans="8:8" x14ac:dyDescent="0.25">
      <c r="H1848" s="1"/>
    </row>
    <row r="1849" spans="8:8" x14ac:dyDescent="0.25">
      <c r="H1849" s="1"/>
    </row>
    <row r="1850" spans="8:8" x14ac:dyDescent="0.25">
      <c r="H1850" s="1"/>
    </row>
    <row r="1851" spans="8:8" x14ac:dyDescent="0.25">
      <c r="H1851" s="1"/>
    </row>
    <row r="1852" spans="8:8" x14ac:dyDescent="0.25">
      <c r="H1852" s="1"/>
    </row>
    <row r="1853" spans="8:8" x14ac:dyDescent="0.25">
      <c r="H1853" s="1"/>
    </row>
    <row r="1854" spans="8:8" x14ac:dyDescent="0.25">
      <c r="H1854" s="1"/>
    </row>
    <row r="1855" spans="8:8" x14ac:dyDescent="0.25">
      <c r="H1855" s="1"/>
    </row>
    <row r="1856" spans="8:8" x14ac:dyDescent="0.25">
      <c r="H1856" s="1"/>
    </row>
    <row r="1857" spans="8:8" x14ac:dyDescent="0.25">
      <c r="H1857" s="1"/>
    </row>
    <row r="1858" spans="8:8" x14ac:dyDescent="0.25">
      <c r="H1858" s="1"/>
    </row>
    <row r="1859" spans="8:8" x14ac:dyDescent="0.25">
      <c r="H1859" s="1"/>
    </row>
    <row r="1860" spans="8:8" x14ac:dyDescent="0.25">
      <c r="H1860" s="1"/>
    </row>
    <row r="1861" spans="8:8" x14ac:dyDescent="0.25">
      <c r="H1861" s="1"/>
    </row>
    <row r="1862" spans="8:8" x14ac:dyDescent="0.25">
      <c r="H1862" s="1"/>
    </row>
    <row r="1863" spans="8:8" x14ac:dyDescent="0.25">
      <c r="H1863" s="1"/>
    </row>
    <row r="1864" spans="8:8" x14ac:dyDescent="0.25">
      <c r="H1864" s="1"/>
    </row>
    <row r="1865" spans="8:8" x14ac:dyDescent="0.25">
      <c r="H1865" s="1"/>
    </row>
    <row r="1866" spans="8:8" x14ac:dyDescent="0.25">
      <c r="H1866" s="1"/>
    </row>
    <row r="1867" spans="8:8" x14ac:dyDescent="0.25">
      <c r="H1867" s="1"/>
    </row>
    <row r="1868" spans="8:8" x14ac:dyDescent="0.25">
      <c r="H1868" s="1"/>
    </row>
    <row r="1869" spans="8:8" x14ac:dyDescent="0.25">
      <c r="H1869" s="1"/>
    </row>
    <row r="1870" spans="8:8" x14ac:dyDescent="0.25">
      <c r="H1870" s="1"/>
    </row>
    <row r="1871" spans="8:8" x14ac:dyDescent="0.25">
      <c r="H1871" s="1"/>
    </row>
    <row r="1872" spans="8:8" x14ac:dyDescent="0.25">
      <c r="H1872" s="1"/>
    </row>
    <row r="1873" spans="8:8" x14ac:dyDescent="0.25">
      <c r="H1873" s="1"/>
    </row>
    <row r="1874" spans="8:8" x14ac:dyDescent="0.25">
      <c r="H1874" s="1"/>
    </row>
    <row r="1875" spans="8:8" x14ac:dyDescent="0.25">
      <c r="H1875" s="1"/>
    </row>
    <row r="1876" spans="8:8" x14ac:dyDescent="0.25">
      <c r="H1876" s="1"/>
    </row>
    <row r="1877" spans="8:8" x14ac:dyDescent="0.25">
      <c r="H1877" s="1"/>
    </row>
    <row r="1878" spans="8:8" x14ac:dyDescent="0.25">
      <c r="H1878" s="1"/>
    </row>
    <row r="1879" spans="8:8" x14ac:dyDescent="0.25">
      <c r="H1879" s="1"/>
    </row>
    <row r="1880" spans="8:8" x14ac:dyDescent="0.25">
      <c r="H1880" s="1"/>
    </row>
    <row r="1881" spans="8:8" x14ac:dyDescent="0.25">
      <c r="H1881" s="1"/>
    </row>
    <row r="1882" spans="8:8" x14ac:dyDescent="0.25">
      <c r="H1882" s="1"/>
    </row>
    <row r="1883" spans="8:8" x14ac:dyDescent="0.25">
      <c r="H1883" s="1"/>
    </row>
    <row r="1884" spans="8:8" x14ac:dyDescent="0.25">
      <c r="H1884" s="1"/>
    </row>
    <row r="1885" spans="8:8" x14ac:dyDescent="0.25">
      <c r="H1885" s="1"/>
    </row>
    <row r="1886" spans="8:8" x14ac:dyDescent="0.25">
      <c r="H1886" s="1"/>
    </row>
    <row r="1887" spans="8:8" x14ac:dyDescent="0.25">
      <c r="H1887" s="1"/>
    </row>
    <row r="1888" spans="8:8" x14ac:dyDescent="0.25">
      <c r="H1888" s="1"/>
    </row>
    <row r="1889" spans="8:8" x14ac:dyDescent="0.25">
      <c r="H1889" s="1"/>
    </row>
    <row r="1890" spans="8:8" x14ac:dyDescent="0.25">
      <c r="H1890" s="1"/>
    </row>
    <row r="1891" spans="8:8" x14ac:dyDescent="0.25">
      <c r="H1891" s="1"/>
    </row>
    <row r="1892" spans="8:8" x14ac:dyDescent="0.25">
      <c r="H1892" s="1"/>
    </row>
    <row r="1893" spans="8:8" x14ac:dyDescent="0.25">
      <c r="H1893" s="1"/>
    </row>
    <row r="1894" spans="8:8" x14ac:dyDescent="0.25">
      <c r="H1894" s="1"/>
    </row>
    <row r="1895" spans="8:8" x14ac:dyDescent="0.25">
      <c r="H1895" s="1"/>
    </row>
    <row r="1896" spans="8:8" x14ac:dyDescent="0.25">
      <c r="H1896" s="1"/>
    </row>
    <row r="1897" spans="8:8" x14ac:dyDescent="0.25">
      <c r="H1897" s="1"/>
    </row>
    <row r="1898" spans="8:8" x14ac:dyDescent="0.25">
      <c r="H1898" s="1"/>
    </row>
    <row r="1899" spans="8:8" x14ac:dyDescent="0.25">
      <c r="H1899" s="1"/>
    </row>
    <row r="1900" spans="8:8" x14ac:dyDescent="0.25">
      <c r="H1900" s="1"/>
    </row>
    <row r="1901" spans="8:8" x14ac:dyDescent="0.25">
      <c r="H1901" s="1"/>
    </row>
    <row r="1902" spans="8:8" x14ac:dyDescent="0.25">
      <c r="H1902" s="1"/>
    </row>
    <row r="1903" spans="8:8" x14ac:dyDescent="0.25">
      <c r="H1903" s="1"/>
    </row>
    <row r="1904" spans="8:8" x14ac:dyDescent="0.25">
      <c r="H1904" s="1"/>
    </row>
    <row r="1905" spans="8:8" x14ac:dyDescent="0.25">
      <c r="H1905" s="1"/>
    </row>
    <row r="1906" spans="8:8" x14ac:dyDescent="0.25">
      <c r="H1906" s="1"/>
    </row>
    <row r="1907" spans="8:8" x14ac:dyDescent="0.25">
      <c r="H1907" s="1"/>
    </row>
    <row r="1908" spans="8:8" x14ac:dyDescent="0.25">
      <c r="H1908" s="1"/>
    </row>
    <row r="1909" spans="8:8" x14ac:dyDescent="0.25">
      <c r="H1909" s="1"/>
    </row>
    <row r="1910" spans="8:8" x14ac:dyDescent="0.25">
      <c r="H1910" s="1"/>
    </row>
    <row r="1911" spans="8:8" x14ac:dyDescent="0.25">
      <c r="H1911" s="1"/>
    </row>
    <row r="1912" spans="8:8" x14ac:dyDescent="0.25">
      <c r="H1912" s="1"/>
    </row>
    <row r="1913" spans="8:8" x14ac:dyDescent="0.25">
      <c r="H1913" s="1"/>
    </row>
    <row r="1914" spans="8:8" x14ac:dyDescent="0.25">
      <c r="H1914" s="1"/>
    </row>
    <row r="1915" spans="8:8" x14ac:dyDescent="0.25">
      <c r="H1915" s="1"/>
    </row>
    <row r="1916" spans="8:8" x14ac:dyDescent="0.25">
      <c r="H1916" s="1"/>
    </row>
    <row r="1917" spans="8:8" x14ac:dyDescent="0.25">
      <c r="H1917" s="1"/>
    </row>
    <row r="1918" spans="8:8" x14ac:dyDescent="0.25">
      <c r="H1918" s="1"/>
    </row>
    <row r="1919" spans="8:8" x14ac:dyDescent="0.25">
      <c r="H1919" s="1"/>
    </row>
    <row r="1920" spans="8:8" x14ac:dyDescent="0.25">
      <c r="H1920" s="1"/>
    </row>
    <row r="1921" spans="8:8" x14ac:dyDescent="0.25">
      <c r="H1921" s="1"/>
    </row>
    <row r="1922" spans="8:8" x14ac:dyDescent="0.25">
      <c r="H1922" s="1"/>
    </row>
    <row r="1923" spans="8:8" x14ac:dyDescent="0.25">
      <c r="H1923" s="1"/>
    </row>
    <row r="1924" spans="8:8" x14ac:dyDescent="0.25">
      <c r="H1924" s="1"/>
    </row>
    <row r="1925" spans="8:8" x14ac:dyDescent="0.25">
      <c r="H1925" s="1"/>
    </row>
    <row r="1926" spans="8:8" x14ac:dyDescent="0.25">
      <c r="H1926" s="1"/>
    </row>
    <row r="1927" spans="8:8" x14ac:dyDescent="0.25">
      <c r="H1927" s="1"/>
    </row>
    <row r="1928" spans="8:8" x14ac:dyDescent="0.25">
      <c r="H1928" s="1"/>
    </row>
    <row r="1929" spans="8:8" x14ac:dyDescent="0.25">
      <c r="H1929" s="1"/>
    </row>
    <row r="1930" spans="8:8" x14ac:dyDescent="0.25">
      <c r="H1930" s="1"/>
    </row>
    <row r="1931" spans="8:8" x14ac:dyDescent="0.25">
      <c r="H1931" s="1"/>
    </row>
    <row r="1932" spans="8:8" x14ac:dyDescent="0.25">
      <c r="H1932" s="1"/>
    </row>
    <row r="1933" spans="8:8" x14ac:dyDescent="0.25">
      <c r="H1933" s="1"/>
    </row>
    <row r="1934" spans="8:8" x14ac:dyDescent="0.25">
      <c r="H1934" s="1"/>
    </row>
    <row r="1935" spans="8:8" x14ac:dyDescent="0.25">
      <c r="H1935" s="1"/>
    </row>
    <row r="1936" spans="8:8" x14ac:dyDescent="0.25">
      <c r="H1936" s="1"/>
    </row>
    <row r="1937" spans="8:8" x14ac:dyDescent="0.25">
      <c r="H1937" s="1"/>
    </row>
    <row r="1938" spans="8:8" x14ac:dyDescent="0.25">
      <c r="H1938" s="1"/>
    </row>
    <row r="1939" spans="8:8" x14ac:dyDescent="0.25">
      <c r="H1939" s="1"/>
    </row>
    <row r="1940" spans="8:8" x14ac:dyDescent="0.25">
      <c r="H1940" s="1"/>
    </row>
    <row r="1941" spans="8:8" x14ac:dyDescent="0.25">
      <c r="H1941" s="1"/>
    </row>
    <row r="1942" spans="8:8" x14ac:dyDescent="0.25">
      <c r="H1942" s="1"/>
    </row>
    <row r="1943" spans="8:8" x14ac:dyDescent="0.25">
      <c r="H1943" s="1"/>
    </row>
    <row r="1944" spans="8:8" x14ac:dyDescent="0.25">
      <c r="H1944" s="1"/>
    </row>
    <row r="1945" spans="8:8" x14ac:dyDescent="0.25">
      <c r="H1945" s="1"/>
    </row>
    <row r="1946" spans="8:8" x14ac:dyDescent="0.25">
      <c r="H1946" s="1"/>
    </row>
    <row r="1947" spans="8:8" x14ac:dyDescent="0.25">
      <c r="H1947" s="1"/>
    </row>
    <row r="1948" spans="8:8" x14ac:dyDescent="0.25">
      <c r="H1948" s="1"/>
    </row>
    <row r="1949" spans="8:8" x14ac:dyDescent="0.25">
      <c r="H1949" s="1"/>
    </row>
    <row r="1950" spans="8:8" x14ac:dyDescent="0.25">
      <c r="H1950" s="1"/>
    </row>
    <row r="1951" spans="8:8" x14ac:dyDescent="0.25">
      <c r="H1951" s="1"/>
    </row>
    <row r="1952" spans="8:8" x14ac:dyDescent="0.25">
      <c r="H1952" s="1"/>
    </row>
    <row r="1953" spans="8:8" x14ac:dyDescent="0.25">
      <c r="H1953" s="1"/>
    </row>
    <row r="1954" spans="8:8" x14ac:dyDescent="0.25">
      <c r="H1954" s="1"/>
    </row>
    <row r="1955" spans="8:8" x14ac:dyDescent="0.25">
      <c r="H1955" s="1"/>
    </row>
    <row r="1956" spans="8:8" x14ac:dyDescent="0.25">
      <c r="H1956" s="1"/>
    </row>
    <row r="1957" spans="8:8" x14ac:dyDescent="0.25">
      <c r="H1957" s="1"/>
    </row>
    <row r="1958" spans="8:8" x14ac:dyDescent="0.25">
      <c r="H1958" s="1"/>
    </row>
    <row r="1959" spans="8:8" x14ac:dyDescent="0.25">
      <c r="H1959" s="1"/>
    </row>
    <row r="1960" spans="8:8" x14ac:dyDescent="0.25">
      <c r="H1960" s="1"/>
    </row>
    <row r="1961" spans="8:8" x14ac:dyDescent="0.25">
      <c r="H1961" s="1"/>
    </row>
    <row r="1962" spans="8:8" x14ac:dyDescent="0.25">
      <c r="H1962" s="1"/>
    </row>
    <row r="1963" spans="8:8" x14ac:dyDescent="0.25">
      <c r="H1963" s="1"/>
    </row>
    <row r="1964" spans="8:8" x14ac:dyDescent="0.25">
      <c r="H1964" s="1"/>
    </row>
    <row r="1965" spans="8:8" x14ac:dyDescent="0.25">
      <c r="H1965" s="1"/>
    </row>
    <row r="1966" spans="8:8" x14ac:dyDescent="0.25">
      <c r="H1966" s="1"/>
    </row>
    <row r="1967" spans="8:8" x14ac:dyDescent="0.25">
      <c r="H1967" s="1"/>
    </row>
    <row r="1968" spans="8:8" x14ac:dyDescent="0.25">
      <c r="H1968" s="1"/>
    </row>
    <row r="1969" spans="8:8" x14ac:dyDescent="0.25">
      <c r="H1969" s="1"/>
    </row>
    <row r="1970" spans="8:8" x14ac:dyDescent="0.25">
      <c r="H1970" s="1"/>
    </row>
    <row r="1971" spans="8:8" x14ac:dyDescent="0.25">
      <c r="H1971" s="1"/>
    </row>
    <row r="1972" spans="8:8" x14ac:dyDescent="0.25">
      <c r="H1972" s="1"/>
    </row>
    <row r="1973" spans="8:8" x14ac:dyDescent="0.25">
      <c r="H1973" s="1"/>
    </row>
    <row r="1974" spans="8:8" x14ac:dyDescent="0.25">
      <c r="H1974" s="1"/>
    </row>
    <row r="1975" spans="8:8" x14ac:dyDescent="0.25">
      <c r="H1975" s="1"/>
    </row>
    <row r="1976" spans="8:8" x14ac:dyDescent="0.25">
      <c r="H1976" s="1"/>
    </row>
    <row r="1977" spans="8:8" x14ac:dyDescent="0.25">
      <c r="H1977" s="1"/>
    </row>
    <row r="1978" spans="8:8" x14ac:dyDescent="0.25">
      <c r="H1978" s="1"/>
    </row>
    <row r="1979" spans="8:8" x14ac:dyDescent="0.25">
      <c r="H1979" s="1"/>
    </row>
    <row r="1980" spans="8:8" x14ac:dyDescent="0.25">
      <c r="H1980" s="1"/>
    </row>
    <row r="1981" spans="8:8" x14ac:dyDescent="0.25">
      <c r="H1981" s="1"/>
    </row>
    <row r="1982" spans="8:8" x14ac:dyDescent="0.25">
      <c r="H1982" s="1"/>
    </row>
    <row r="1983" spans="8:8" x14ac:dyDescent="0.25">
      <c r="H1983" s="1"/>
    </row>
    <row r="1984" spans="8:8" x14ac:dyDescent="0.25">
      <c r="H1984" s="1"/>
    </row>
    <row r="1985" spans="8:8" x14ac:dyDescent="0.25">
      <c r="H1985" s="1"/>
    </row>
    <row r="1986" spans="8:8" x14ac:dyDescent="0.25">
      <c r="H1986" s="1"/>
    </row>
    <row r="1987" spans="8:8" x14ac:dyDescent="0.25">
      <c r="H1987" s="1"/>
    </row>
    <row r="1988" spans="8:8" x14ac:dyDescent="0.25">
      <c r="H1988" s="1"/>
    </row>
    <row r="1989" spans="8:8" x14ac:dyDescent="0.25">
      <c r="H1989" s="1"/>
    </row>
    <row r="1990" spans="8:8" x14ac:dyDescent="0.25">
      <c r="H1990" s="1"/>
    </row>
    <row r="1991" spans="8:8" x14ac:dyDescent="0.25">
      <c r="H1991" s="1"/>
    </row>
    <row r="1992" spans="8:8" x14ac:dyDescent="0.25">
      <c r="H1992" s="1"/>
    </row>
    <row r="1993" spans="8:8" x14ac:dyDescent="0.25">
      <c r="H1993" s="1"/>
    </row>
    <row r="1994" spans="8:8" x14ac:dyDescent="0.25">
      <c r="H1994" s="1"/>
    </row>
    <row r="1995" spans="8:8" x14ac:dyDescent="0.25">
      <c r="H1995" s="1"/>
    </row>
    <row r="1996" spans="8:8" x14ac:dyDescent="0.25">
      <c r="H1996" s="1"/>
    </row>
    <row r="1997" spans="8:8" x14ac:dyDescent="0.25">
      <c r="H1997" s="1"/>
    </row>
    <row r="1998" spans="8:8" x14ac:dyDescent="0.25">
      <c r="H1998" s="1"/>
    </row>
    <row r="1999" spans="8:8" x14ac:dyDescent="0.25">
      <c r="H1999" s="1"/>
    </row>
    <row r="2000" spans="8:8" x14ac:dyDescent="0.25">
      <c r="H2000" s="1"/>
    </row>
    <row r="2001" spans="8:8" x14ac:dyDescent="0.25">
      <c r="H2001" s="1"/>
    </row>
    <row r="2002" spans="8:8" x14ac:dyDescent="0.25">
      <c r="H2002" s="1"/>
    </row>
    <row r="2003" spans="8:8" x14ac:dyDescent="0.25">
      <c r="H2003" s="1"/>
    </row>
    <row r="2004" spans="8:8" x14ac:dyDescent="0.25">
      <c r="H2004" s="1"/>
    </row>
    <row r="2005" spans="8:8" x14ac:dyDescent="0.25">
      <c r="H2005" s="1"/>
    </row>
    <row r="2006" spans="8:8" x14ac:dyDescent="0.25">
      <c r="H2006" s="1"/>
    </row>
    <row r="2007" spans="8:8" x14ac:dyDescent="0.25">
      <c r="H2007" s="1"/>
    </row>
    <row r="2008" spans="8:8" x14ac:dyDescent="0.25">
      <c r="H2008" s="1"/>
    </row>
    <row r="2009" spans="8:8" x14ac:dyDescent="0.25">
      <c r="H2009" s="1"/>
    </row>
    <row r="2010" spans="8:8" x14ac:dyDescent="0.25">
      <c r="H2010" s="1"/>
    </row>
    <row r="2011" spans="8:8" x14ac:dyDescent="0.25">
      <c r="H2011" s="1"/>
    </row>
    <row r="2012" spans="8:8" x14ac:dyDescent="0.25">
      <c r="H2012" s="1"/>
    </row>
    <row r="2013" spans="8:8" x14ac:dyDescent="0.25">
      <c r="H2013" s="1"/>
    </row>
    <row r="2014" spans="8:8" x14ac:dyDescent="0.25">
      <c r="H2014" s="1"/>
    </row>
    <row r="2015" spans="8:8" x14ac:dyDescent="0.25">
      <c r="H2015" s="1"/>
    </row>
    <row r="2016" spans="8:8" x14ac:dyDescent="0.25">
      <c r="H2016" s="1"/>
    </row>
    <row r="2017" spans="8:8" x14ac:dyDescent="0.25">
      <c r="H2017" s="1"/>
    </row>
    <row r="2018" spans="8:8" x14ac:dyDescent="0.25">
      <c r="H2018" s="1"/>
    </row>
    <row r="2024" spans="8:8" x14ac:dyDescent="0.25">
      <c r="H2024" s="1"/>
    </row>
    <row r="2031" spans="8:8" x14ac:dyDescent="0.25">
      <c r="H2031" s="1"/>
    </row>
    <row r="2034" spans="8:8" x14ac:dyDescent="0.25">
      <c r="H2034" s="1"/>
    </row>
    <row r="2035" spans="8:8" x14ac:dyDescent="0.25">
      <c r="H2035" s="1"/>
    </row>
    <row r="2037" spans="8:8" x14ac:dyDescent="0.25">
      <c r="H2037" s="1"/>
    </row>
    <row r="2040" spans="8:8" x14ac:dyDescent="0.25">
      <c r="H2040" s="1"/>
    </row>
    <row r="2046" spans="8:8" x14ac:dyDescent="0.25">
      <c r="H2046" s="1"/>
    </row>
    <row r="2047" spans="8:8" x14ac:dyDescent="0.25">
      <c r="H2047" s="1"/>
    </row>
    <row r="2048" spans="8:8" x14ac:dyDescent="0.25">
      <c r="H2048" s="1"/>
    </row>
    <row r="2050" spans="8:8" x14ac:dyDescent="0.25">
      <c r="H2050" s="1"/>
    </row>
    <row r="2051" spans="8:8" x14ac:dyDescent="0.25">
      <c r="H2051" s="1"/>
    </row>
    <row r="2052" spans="8:8" x14ac:dyDescent="0.25">
      <c r="H2052" s="1"/>
    </row>
    <row r="2053" spans="8:8" x14ac:dyDescent="0.25">
      <c r="H2053" s="1"/>
    </row>
    <row r="2054" spans="8:8" x14ac:dyDescent="0.25">
      <c r="H2054" s="1"/>
    </row>
    <row r="2056" spans="8:8" x14ac:dyDescent="0.25">
      <c r="H2056" s="1"/>
    </row>
    <row r="2057" spans="8:8" x14ac:dyDescent="0.25">
      <c r="H2057" s="1"/>
    </row>
    <row r="2058" spans="8:8" x14ac:dyDescent="0.25">
      <c r="H2058" s="1"/>
    </row>
    <row r="2060" spans="8:8" x14ac:dyDescent="0.25">
      <c r="H2060" s="1"/>
    </row>
    <row r="2061" spans="8:8" x14ac:dyDescent="0.25">
      <c r="H2061" s="1"/>
    </row>
    <row r="2062" spans="8:8" x14ac:dyDescent="0.25">
      <c r="H2062" s="1"/>
    </row>
    <row r="2066" spans="8:8" x14ac:dyDescent="0.25">
      <c r="H2066" s="1"/>
    </row>
    <row r="2068" spans="8:8" x14ac:dyDescent="0.25">
      <c r="H2068" s="1"/>
    </row>
    <row r="2072" spans="8:8" x14ac:dyDescent="0.25">
      <c r="H2072" s="1"/>
    </row>
    <row r="2077" spans="8:8" x14ac:dyDescent="0.25">
      <c r="H2077" s="1"/>
    </row>
    <row r="2079" spans="8:8" x14ac:dyDescent="0.25">
      <c r="H2079" s="1"/>
    </row>
    <row r="2081" spans="8:8" x14ac:dyDescent="0.25">
      <c r="H2081" s="1"/>
    </row>
    <row r="2083" spans="8:8" x14ac:dyDescent="0.25">
      <c r="H2083" s="1"/>
    </row>
    <row r="2085" spans="8:8" x14ac:dyDescent="0.25">
      <c r="H2085" s="1"/>
    </row>
    <row r="2087" spans="8:8" x14ac:dyDescent="0.25">
      <c r="H2087" s="1"/>
    </row>
    <row r="2091" spans="8:8" x14ac:dyDescent="0.25">
      <c r="H2091" s="1"/>
    </row>
    <row r="2093" spans="8:8" x14ac:dyDescent="0.25">
      <c r="H2093" s="1"/>
    </row>
    <row r="2097" spans="8:8" x14ac:dyDescent="0.25">
      <c r="H2097" s="1"/>
    </row>
    <row r="2099" spans="8:8" x14ac:dyDescent="0.25">
      <c r="H2099" s="1"/>
    </row>
    <row r="2101" spans="8:8" x14ac:dyDescent="0.25">
      <c r="H2101" s="1"/>
    </row>
    <row r="2105" spans="8:8" x14ac:dyDescent="0.25">
      <c r="H2105" s="1"/>
    </row>
    <row r="2106" spans="8:8" x14ac:dyDescent="0.25">
      <c r="H2106" s="1"/>
    </row>
    <row r="2107" spans="8:8" x14ac:dyDescent="0.25">
      <c r="H2107" s="1"/>
    </row>
    <row r="2112" spans="8:8" x14ac:dyDescent="0.25">
      <c r="H2112" s="1"/>
    </row>
    <row r="2125" spans="8:8" x14ac:dyDescent="0.25">
      <c r="H2125" s="1"/>
    </row>
    <row r="2128" spans="8:8" x14ac:dyDescent="0.25">
      <c r="H2128" s="1"/>
    </row>
    <row r="2131" spans="8:8" x14ac:dyDescent="0.25">
      <c r="H2131" s="1"/>
    </row>
    <row r="2133" spans="8:8" x14ac:dyDescent="0.25">
      <c r="H2133" s="1"/>
    </row>
    <row r="2135" spans="8:8" x14ac:dyDescent="0.25">
      <c r="H2135" s="1"/>
    </row>
    <row r="2136" spans="8:8" x14ac:dyDescent="0.25">
      <c r="H2136" s="1"/>
    </row>
    <row r="2137" spans="8:8" x14ac:dyDescent="0.25">
      <c r="H2137" s="1"/>
    </row>
    <row r="2142" spans="8:8" x14ac:dyDescent="0.25">
      <c r="H2142" s="1"/>
    </row>
    <row r="2143" spans="8:8" x14ac:dyDescent="0.25">
      <c r="H2143" s="1"/>
    </row>
    <row r="2144" spans="8:8" x14ac:dyDescent="0.25">
      <c r="H2144" s="1"/>
    </row>
    <row r="2145" spans="8:8" x14ac:dyDescent="0.25">
      <c r="H2145" s="1"/>
    </row>
    <row r="2146" spans="8:8" x14ac:dyDescent="0.25">
      <c r="H2146" s="1"/>
    </row>
    <row r="2147" spans="8:8" x14ac:dyDescent="0.25">
      <c r="H2147" s="1"/>
    </row>
    <row r="2148" spans="8:8" x14ac:dyDescent="0.25">
      <c r="H2148" s="1"/>
    </row>
    <row r="2149" spans="8:8" x14ac:dyDescent="0.25">
      <c r="H2149" s="1"/>
    </row>
    <row r="2150" spans="8:8" x14ac:dyDescent="0.25">
      <c r="H2150" s="1"/>
    </row>
    <row r="2151" spans="8:8" x14ac:dyDescent="0.25">
      <c r="H2151" s="1"/>
    </row>
    <row r="2152" spans="8:8" x14ac:dyDescent="0.25">
      <c r="H2152" s="1"/>
    </row>
    <row r="2153" spans="8:8" x14ac:dyDescent="0.25">
      <c r="H2153" s="1"/>
    </row>
    <row r="2154" spans="8:8" x14ac:dyDescent="0.25">
      <c r="H2154" s="1"/>
    </row>
    <row r="2155" spans="8:8" x14ac:dyDescent="0.25">
      <c r="H2155" s="1"/>
    </row>
    <row r="2156" spans="8:8" x14ac:dyDescent="0.25">
      <c r="H2156" s="1"/>
    </row>
    <row r="2157" spans="8:8" x14ac:dyDescent="0.25">
      <c r="H2157" s="1"/>
    </row>
    <row r="2158" spans="8:8" x14ac:dyDescent="0.25">
      <c r="H2158" s="1"/>
    </row>
    <row r="2159" spans="8:8" x14ac:dyDescent="0.25">
      <c r="H2159" s="1"/>
    </row>
    <row r="2160" spans="8:8" x14ac:dyDescent="0.25">
      <c r="H2160" s="1"/>
    </row>
    <row r="2161" spans="8:8" x14ac:dyDescent="0.25">
      <c r="H2161" s="1"/>
    </row>
    <row r="2162" spans="8:8" x14ac:dyDescent="0.25">
      <c r="H2162" s="1"/>
    </row>
    <row r="2163" spans="8:8" x14ac:dyDescent="0.25">
      <c r="H2163" s="1"/>
    </row>
    <row r="2164" spans="8:8" x14ac:dyDescent="0.25">
      <c r="H2164" s="1"/>
    </row>
    <row r="2165" spans="8:8" x14ac:dyDescent="0.25">
      <c r="H2165" s="1"/>
    </row>
    <row r="2170" spans="8:8" x14ac:dyDescent="0.25">
      <c r="H2170" s="1"/>
    </row>
    <row r="2171" spans="8:8" x14ac:dyDescent="0.25">
      <c r="H2171" s="1"/>
    </row>
    <row r="2172" spans="8:8" x14ac:dyDescent="0.25">
      <c r="H2172" s="1"/>
    </row>
    <row r="2173" spans="8:8" x14ac:dyDescent="0.25">
      <c r="H2173" s="1"/>
    </row>
    <row r="2174" spans="8:8" x14ac:dyDescent="0.25">
      <c r="H2174" s="1"/>
    </row>
    <row r="2175" spans="8:8" x14ac:dyDescent="0.25">
      <c r="H2175" s="1"/>
    </row>
    <row r="2176" spans="8:8" x14ac:dyDescent="0.25">
      <c r="H2176" s="1"/>
    </row>
    <row r="2177" spans="8:8" x14ac:dyDescent="0.25">
      <c r="H2177" s="1"/>
    </row>
    <row r="2178" spans="8:8" x14ac:dyDescent="0.25">
      <c r="H2178" s="1"/>
    </row>
    <row r="2182" spans="8:8" x14ac:dyDescent="0.25">
      <c r="H2182" s="1"/>
    </row>
    <row r="2183" spans="8:8" x14ac:dyDescent="0.25">
      <c r="H2183" s="1"/>
    </row>
    <row r="2188" spans="8:8" x14ac:dyDescent="0.25">
      <c r="H2188" s="1"/>
    </row>
    <row r="2191" spans="8:8" x14ac:dyDescent="0.25">
      <c r="H2191" s="1"/>
    </row>
    <row r="2194" spans="8:8" x14ac:dyDescent="0.25">
      <c r="H2194" s="1"/>
    </row>
    <row r="2197" spans="8:8" x14ac:dyDescent="0.25">
      <c r="H2197" s="1"/>
    </row>
    <row r="2198" spans="8:8" x14ac:dyDescent="0.25">
      <c r="H2198" s="1"/>
    </row>
    <row r="2199" spans="8:8" x14ac:dyDescent="0.25">
      <c r="H2199" s="1"/>
    </row>
    <row r="2200" spans="8:8" x14ac:dyDescent="0.25">
      <c r="H2200" s="1"/>
    </row>
    <row r="2201" spans="8:8" x14ac:dyDescent="0.25">
      <c r="H2201" s="1"/>
    </row>
    <row r="2202" spans="8:8" x14ac:dyDescent="0.25">
      <c r="H2202" s="1"/>
    </row>
    <row r="2203" spans="8:8" x14ac:dyDescent="0.25">
      <c r="H2203" s="1"/>
    </row>
    <row r="2204" spans="8:8" x14ac:dyDescent="0.25">
      <c r="H2204" s="1"/>
    </row>
    <row r="2205" spans="8:8" x14ac:dyDescent="0.25">
      <c r="H2205" s="1"/>
    </row>
    <row r="2206" spans="8:8" x14ac:dyDescent="0.25">
      <c r="H2206" s="1"/>
    </row>
    <row r="2207" spans="8:8" x14ac:dyDescent="0.25">
      <c r="H2207" s="1"/>
    </row>
    <row r="2208" spans="8:8" x14ac:dyDescent="0.25">
      <c r="H2208" s="1"/>
    </row>
    <row r="2209" spans="8:8" x14ac:dyDescent="0.25">
      <c r="H2209" s="1"/>
    </row>
    <row r="2212" spans="8:8" x14ac:dyDescent="0.25">
      <c r="H2212" s="1"/>
    </row>
    <row r="2213" spans="8:8" x14ac:dyDescent="0.25">
      <c r="H2213" s="1"/>
    </row>
    <row r="2214" spans="8:8" x14ac:dyDescent="0.25">
      <c r="H2214" s="1"/>
    </row>
    <row r="2216" spans="8:8" x14ac:dyDescent="0.25">
      <c r="H2216" s="1"/>
    </row>
    <row r="2217" spans="8:8" x14ac:dyDescent="0.25">
      <c r="H2217" s="1"/>
    </row>
    <row r="2218" spans="8:8" x14ac:dyDescent="0.25">
      <c r="H2218" s="1"/>
    </row>
    <row r="2219" spans="8:8" x14ac:dyDescent="0.25">
      <c r="H2219" s="1"/>
    </row>
    <row r="2220" spans="8:8" x14ac:dyDescent="0.25">
      <c r="H2220" s="1"/>
    </row>
    <row r="2221" spans="8:8" x14ac:dyDescent="0.25">
      <c r="H2221" s="1"/>
    </row>
    <row r="2222" spans="8:8" x14ac:dyDescent="0.25">
      <c r="H2222" s="1"/>
    </row>
    <row r="2223" spans="8:8" x14ac:dyDescent="0.25">
      <c r="H2223" s="1"/>
    </row>
    <row r="2224" spans="8:8" x14ac:dyDescent="0.25">
      <c r="H2224" s="1"/>
    </row>
    <row r="2225" spans="8:8" x14ac:dyDescent="0.25">
      <c r="H2225" s="1"/>
    </row>
    <row r="2226" spans="8:8" x14ac:dyDescent="0.25">
      <c r="H2226" s="1"/>
    </row>
    <row r="2227" spans="8:8" x14ac:dyDescent="0.25">
      <c r="H2227" s="1"/>
    </row>
    <row r="2228" spans="8:8" x14ac:dyDescent="0.25">
      <c r="H2228" s="1"/>
    </row>
    <row r="2229" spans="8:8" x14ac:dyDescent="0.25">
      <c r="H2229" s="1"/>
    </row>
    <row r="2230" spans="8:8" x14ac:dyDescent="0.25">
      <c r="H2230" s="1"/>
    </row>
    <row r="2231" spans="8:8" x14ac:dyDescent="0.25">
      <c r="H2231" s="1"/>
    </row>
    <row r="2232" spans="8:8" x14ac:dyDescent="0.25">
      <c r="H2232" s="1"/>
    </row>
    <row r="2233" spans="8:8" x14ac:dyDescent="0.25">
      <c r="H2233" s="1"/>
    </row>
    <row r="2234" spans="8:8" x14ac:dyDescent="0.25">
      <c r="H2234" s="1"/>
    </row>
    <row r="2235" spans="8:8" x14ac:dyDescent="0.25">
      <c r="H2235" s="1"/>
    </row>
    <row r="2236" spans="8:8" x14ac:dyDescent="0.25">
      <c r="H2236" s="1"/>
    </row>
    <row r="2237" spans="8:8" x14ac:dyDescent="0.25">
      <c r="H2237" s="1"/>
    </row>
    <row r="2238" spans="8:8" x14ac:dyDescent="0.25">
      <c r="H2238" s="1"/>
    </row>
    <row r="2239" spans="8:8" x14ac:dyDescent="0.25">
      <c r="H2239" s="1"/>
    </row>
    <row r="2240" spans="8:8" x14ac:dyDescent="0.25">
      <c r="H2240" s="1"/>
    </row>
    <row r="2242" spans="8:8" x14ac:dyDescent="0.25">
      <c r="H2242" s="1"/>
    </row>
    <row r="2243" spans="8:8" x14ac:dyDescent="0.25">
      <c r="H2243" s="1"/>
    </row>
    <row r="2244" spans="8:8" x14ac:dyDescent="0.25">
      <c r="H2244" s="1"/>
    </row>
    <row r="2245" spans="8:8" x14ac:dyDescent="0.25">
      <c r="H2245" s="1"/>
    </row>
    <row r="2246" spans="8:8" x14ac:dyDescent="0.25">
      <c r="H2246" s="1"/>
    </row>
    <row r="2247" spans="8:8" x14ac:dyDescent="0.25">
      <c r="H2247" s="1"/>
    </row>
    <row r="2248" spans="8:8" x14ac:dyDescent="0.25">
      <c r="H2248" s="1"/>
    </row>
    <row r="2249" spans="8:8" x14ac:dyDescent="0.25">
      <c r="H2249" s="1"/>
    </row>
    <row r="2250" spans="8:8" x14ac:dyDescent="0.25">
      <c r="H2250" s="1"/>
    </row>
    <row r="2251" spans="8:8" x14ac:dyDescent="0.25">
      <c r="H2251" s="1"/>
    </row>
    <row r="2252" spans="8:8" x14ac:dyDescent="0.25">
      <c r="H2252" s="1"/>
    </row>
    <row r="2253" spans="8:8" x14ac:dyDescent="0.25">
      <c r="H2253" s="1"/>
    </row>
    <row r="2254" spans="8:8" x14ac:dyDescent="0.25">
      <c r="H2254" s="1"/>
    </row>
    <row r="2255" spans="8:8" x14ac:dyDescent="0.25">
      <c r="H2255" s="1"/>
    </row>
    <row r="2256" spans="8:8" x14ac:dyDescent="0.25">
      <c r="H2256" s="1"/>
    </row>
    <row r="2257" spans="8:8" x14ac:dyDescent="0.25">
      <c r="H2257" s="1"/>
    </row>
    <row r="2258" spans="8:8" x14ac:dyDescent="0.25">
      <c r="H2258" s="1"/>
    </row>
    <row r="2259" spans="8:8" x14ac:dyDescent="0.25">
      <c r="H2259" s="1"/>
    </row>
    <row r="2261" spans="8:8" x14ac:dyDescent="0.25">
      <c r="H2261" s="1"/>
    </row>
    <row r="2262" spans="8:8" x14ac:dyDescent="0.25">
      <c r="H2262" s="1"/>
    </row>
    <row r="2263" spans="8:8" x14ac:dyDescent="0.25">
      <c r="H2263" s="1"/>
    </row>
    <row r="2264" spans="8:8" x14ac:dyDescent="0.25">
      <c r="H2264" s="1"/>
    </row>
    <row r="2266" spans="8:8" x14ac:dyDescent="0.25">
      <c r="H2266" s="1"/>
    </row>
    <row r="2267" spans="8:8" x14ac:dyDescent="0.25">
      <c r="H2267" s="1"/>
    </row>
    <row r="2268" spans="8:8" x14ac:dyDescent="0.25">
      <c r="H2268" s="1"/>
    </row>
    <row r="2269" spans="8:8" x14ac:dyDescent="0.25">
      <c r="H2269" s="1"/>
    </row>
    <row r="2270" spans="8:8" x14ac:dyDescent="0.25">
      <c r="H2270" s="1"/>
    </row>
    <row r="2271" spans="8:8" x14ac:dyDescent="0.25">
      <c r="H2271" s="1"/>
    </row>
    <row r="2273" spans="8:8" x14ac:dyDescent="0.25">
      <c r="H2273" s="1"/>
    </row>
    <row r="2274" spans="8:8" x14ac:dyDescent="0.25">
      <c r="H2274" s="1"/>
    </row>
    <row r="2275" spans="8:8" x14ac:dyDescent="0.25">
      <c r="H2275" s="1"/>
    </row>
    <row r="2276" spans="8:8" x14ac:dyDescent="0.25">
      <c r="H2276" s="1"/>
    </row>
    <row r="2277" spans="8:8" x14ac:dyDescent="0.25">
      <c r="H2277" s="1"/>
    </row>
    <row r="2284" spans="8:8" x14ac:dyDescent="0.25">
      <c r="H2284" s="1"/>
    </row>
    <row r="2285" spans="8:8" x14ac:dyDescent="0.25">
      <c r="H2285" s="1"/>
    </row>
    <row r="2287" spans="8:8" x14ac:dyDescent="0.25">
      <c r="H2287" s="1"/>
    </row>
    <row r="2288" spans="8:8" x14ac:dyDescent="0.25">
      <c r="H2288" s="1"/>
    </row>
    <row r="2289" spans="8:8" x14ac:dyDescent="0.25">
      <c r="H2289" s="1"/>
    </row>
    <row r="2290" spans="8:8" x14ac:dyDescent="0.25">
      <c r="H2290" s="1"/>
    </row>
    <row r="2291" spans="8:8" x14ac:dyDescent="0.25">
      <c r="H2291" s="1"/>
    </row>
    <row r="2292" spans="8:8" x14ac:dyDescent="0.25">
      <c r="H2292" s="1"/>
    </row>
    <row r="2293" spans="8:8" x14ac:dyDescent="0.25">
      <c r="H2293" s="1"/>
    </row>
    <row r="2294" spans="8:8" x14ac:dyDescent="0.25">
      <c r="H2294" s="1"/>
    </row>
    <row r="2302" spans="8:8" x14ac:dyDescent="0.25">
      <c r="H2302" s="1"/>
    </row>
    <row r="2303" spans="8:8" x14ac:dyDescent="0.25">
      <c r="H2303" s="1"/>
    </row>
    <row r="2304" spans="8:8" x14ac:dyDescent="0.25">
      <c r="H2304" s="1"/>
    </row>
    <row r="2306" spans="8:8" x14ac:dyDescent="0.25">
      <c r="H2306" s="1"/>
    </row>
    <row r="2318" spans="8:8" x14ac:dyDescent="0.25">
      <c r="H2318" s="1"/>
    </row>
    <row r="2319" spans="8:8" x14ac:dyDescent="0.25">
      <c r="H2319" s="1"/>
    </row>
    <row r="2320" spans="8:8" x14ac:dyDescent="0.25">
      <c r="H2320" s="1"/>
    </row>
    <row r="2321" spans="8:8" x14ac:dyDescent="0.25">
      <c r="H2321" s="1"/>
    </row>
    <row r="2322" spans="8:8" x14ac:dyDescent="0.25">
      <c r="H2322" s="1"/>
    </row>
    <row r="2323" spans="8:8" x14ac:dyDescent="0.25">
      <c r="H2323" s="1"/>
    </row>
    <row r="2324" spans="8:8" x14ac:dyDescent="0.25">
      <c r="H2324" s="1"/>
    </row>
    <row r="2325" spans="8:8" x14ac:dyDescent="0.25">
      <c r="H2325" s="1"/>
    </row>
    <row r="2326" spans="8:8" x14ac:dyDescent="0.25">
      <c r="H2326" s="1"/>
    </row>
    <row r="2327" spans="8:8" x14ac:dyDescent="0.25">
      <c r="H2327" s="1"/>
    </row>
    <row r="2328" spans="8:8" x14ac:dyDescent="0.25">
      <c r="H2328" s="1"/>
    </row>
    <row r="2329" spans="8:8" x14ac:dyDescent="0.25">
      <c r="H2329" s="1"/>
    </row>
    <row r="2330" spans="8:8" x14ac:dyDescent="0.25">
      <c r="H2330" s="1"/>
    </row>
    <row r="2331" spans="8:8" x14ac:dyDescent="0.25">
      <c r="H2331" s="1"/>
    </row>
    <row r="2332" spans="8:8" x14ac:dyDescent="0.25">
      <c r="H2332" s="1"/>
    </row>
    <row r="2333" spans="8:8" x14ac:dyDescent="0.25">
      <c r="H2333" s="1"/>
    </row>
    <row r="2334" spans="8:8" x14ac:dyDescent="0.25">
      <c r="H2334" s="1"/>
    </row>
    <row r="2335" spans="8:8" x14ac:dyDescent="0.25">
      <c r="H2335" s="1"/>
    </row>
    <row r="2336" spans="8:8" x14ac:dyDescent="0.25">
      <c r="H2336" s="1"/>
    </row>
    <row r="2337" spans="8:8" x14ac:dyDescent="0.25">
      <c r="H2337" s="1"/>
    </row>
    <row r="2338" spans="8:8" x14ac:dyDescent="0.25">
      <c r="H2338" s="1"/>
    </row>
    <row r="2339" spans="8:8" x14ac:dyDescent="0.25">
      <c r="H2339" s="1"/>
    </row>
    <row r="2340" spans="8:8" x14ac:dyDescent="0.25">
      <c r="H2340" s="1"/>
    </row>
    <row r="2341" spans="8:8" x14ac:dyDescent="0.25">
      <c r="H2341" s="1"/>
    </row>
    <row r="2342" spans="8:8" x14ac:dyDescent="0.25">
      <c r="H2342" s="1"/>
    </row>
    <row r="2343" spans="8:8" x14ac:dyDescent="0.25">
      <c r="H2343" s="1"/>
    </row>
    <row r="2344" spans="8:8" x14ac:dyDescent="0.25">
      <c r="H2344" s="1"/>
    </row>
    <row r="2345" spans="8:8" x14ac:dyDescent="0.25">
      <c r="H2345" s="1"/>
    </row>
    <row r="2346" spans="8:8" x14ac:dyDescent="0.25">
      <c r="H2346" s="1"/>
    </row>
    <row r="2347" spans="8:8" x14ac:dyDescent="0.25">
      <c r="H2347" s="1"/>
    </row>
    <row r="2348" spans="8:8" x14ac:dyDescent="0.25">
      <c r="H2348" s="1"/>
    </row>
    <row r="2353" spans="8:8" x14ac:dyDescent="0.25">
      <c r="H2353" s="1"/>
    </row>
    <row r="2356" spans="8:8" x14ac:dyDescent="0.25">
      <c r="H2356" s="1"/>
    </row>
    <row r="2357" spans="8:8" x14ac:dyDescent="0.25">
      <c r="H2357" s="1"/>
    </row>
    <row r="2364" spans="8:8" x14ac:dyDescent="0.25">
      <c r="H2364" s="1"/>
    </row>
    <row r="2365" spans="8:8" x14ac:dyDescent="0.25">
      <c r="H2365" s="1"/>
    </row>
    <row r="2366" spans="8:8" x14ac:dyDescent="0.25">
      <c r="H2366" s="1"/>
    </row>
    <row r="2369" spans="8:8" x14ac:dyDescent="0.25">
      <c r="H2369" s="1"/>
    </row>
    <row r="2371" spans="8:8" x14ac:dyDescent="0.25">
      <c r="H2371" s="1"/>
    </row>
    <row r="2378" spans="8:8" x14ac:dyDescent="0.25">
      <c r="H2378" s="1"/>
    </row>
    <row r="2379" spans="8:8" x14ac:dyDescent="0.25">
      <c r="H2379" s="1"/>
    </row>
    <row r="2380" spans="8:8" x14ac:dyDescent="0.25">
      <c r="H2380" s="1"/>
    </row>
    <row r="2384" spans="8:8" x14ac:dyDescent="0.25">
      <c r="H2384" s="1"/>
    </row>
    <row r="2397" spans="8:8" x14ac:dyDescent="0.25">
      <c r="H2397" s="1"/>
    </row>
    <row r="2400" spans="8:8" x14ac:dyDescent="0.25">
      <c r="H2400" s="1"/>
    </row>
    <row r="2401" spans="8:8" x14ac:dyDescent="0.25">
      <c r="H2401" s="1"/>
    </row>
    <row r="2402" spans="8:8" x14ac:dyDescent="0.25">
      <c r="H2402" s="1"/>
    </row>
    <row r="2411" spans="8:8" x14ac:dyDescent="0.25">
      <c r="H2411" s="1"/>
    </row>
    <row r="2414" spans="8:8" x14ac:dyDescent="0.25">
      <c r="H2414" s="1"/>
    </row>
    <row r="2416" spans="8:8" x14ac:dyDescent="0.25">
      <c r="H2416" s="1"/>
    </row>
    <row r="2419" spans="8:8" x14ac:dyDescent="0.25">
      <c r="H2419" s="1"/>
    </row>
    <row r="2423" spans="8:8" x14ac:dyDescent="0.25">
      <c r="H2423" s="1"/>
    </row>
    <row r="2424" spans="8:8" x14ac:dyDescent="0.25">
      <c r="H2424" s="1"/>
    </row>
    <row r="2426" spans="8:8" x14ac:dyDescent="0.25">
      <c r="H2426" s="1"/>
    </row>
    <row r="2430" spans="8:8" x14ac:dyDescent="0.25">
      <c r="H2430" s="1"/>
    </row>
    <row r="2435" spans="8:8" x14ac:dyDescent="0.25">
      <c r="H2435" s="1"/>
    </row>
    <row r="2441" spans="8:8" x14ac:dyDescent="0.25">
      <c r="H2441" s="1"/>
    </row>
    <row r="2442" spans="8:8" x14ac:dyDescent="0.25">
      <c r="H2442" s="1"/>
    </row>
    <row r="2446" spans="8:8" x14ac:dyDescent="0.25">
      <c r="H2446" s="1"/>
    </row>
    <row r="2450" spans="8:8" x14ac:dyDescent="0.25">
      <c r="H2450" s="1"/>
    </row>
    <row r="2457" spans="8:8" x14ac:dyDescent="0.25">
      <c r="H2457" s="1"/>
    </row>
    <row r="2461" spans="8:8" x14ac:dyDescent="0.25">
      <c r="H2461" s="1"/>
    </row>
    <row r="2463" spans="8:8" x14ac:dyDescent="0.25">
      <c r="H2463" s="1"/>
    </row>
    <row r="2464" spans="8:8" x14ac:dyDescent="0.25">
      <c r="H2464" s="1"/>
    </row>
    <row r="2465" spans="8:8" x14ac:dyDescent="0.25">
      <c r="H2465" s="1"/>
    </row>
    <row r="2495" spans="8:8" x14ac:dyDescent="0.25">
      <c r="H2495" s="1"/>
    </row>
    <row r="2501" spans="8:8" x14ac:dyDescent="0.25">
      <c r="H2501" s="1"/>
    </row>
    <row r="2504" spans="8:8" x14ac:dyDescent="0.25">
      <c r="H2504" s="1"/>
    </row>
    <row r="2506" spans="8:8" x14ac:dyDescent="0.25">
      <c r="H2506" s="1"/>
    </row>
    <row r="2513" spans="8:8" x14ac:dyDescent="0.25">
      <c r="H2513" s="1"/>
    </row>
    <row r="2515" spans="8:8" x14ac:dyDescent="0.25">
      <c r="H2515" s="1"/>
    </row>
    <row r="2516" spans="8:8" x14ac:dyDescent="0.25">
      <c r="H2516" s="1"/>
    </row>
    <row r="2517" spans="8:8" x14ac:dyDescent="0.25">
      <c r="H2517" s="1"/>
    </row>
    <row r="2518" spans="8:8" x14ac:dyDescent="0.25">
      <c r="H2518" s="1"/>
    </row>
    <row r="2519" spans="8:8" x14ac:dyDescent="0.25">
      <c r="H2519" s="1"/>
    </row>
    <row r="2531" spans="8:8" x14ac:dyDescent="0.25">
      <c r="H2531" s="1"/>
    </row>
    <row r="2535" spans="8:8" x14ac:dyDescent="0.25">
      <c r="H2535" s="1"/>
    </row>
    <row r="2537" spans="8:8" x14ac:dyDescent="0.25">
      <c r="H2537" s="1"/>
    </row>
    <row r="2538" spans="8:8" x14ac:dyDescent="0.25">
      <c r="H2538" s="1"/>
    </row>
    <row r="2540" spans="8:8" x14ac:dyDescent="0.25">
      <c r="H2540" s="1"/>
    </row>
    <row r="2542" spans="8:8" x14ac:dyDescent="0.25">
      <c r="H2542" s="1"/>
    </row>
    <row r="2544" spans="8:8" x14ac:dyDescent="0.25">
      <c r="H2544" s="1"/>
    </row>
    <row r="2546" spans="8:8" x14ac:dyDescent="0.25">
      <c r="H2546" s="1"/>
    </row>
    <row r="2548" spans="8:8" x14ac:dyDescent="0.25">
      <c r="H2548" s="1"/>
    </row>
    <row r="2550" spans="8:8" x14ac:dyDescent="0.25">
      <c r="H2550" s="1"/>
    </row>
    <row r="2552" spans="8:8" x14ac:dyDescent="0.25">
      <c r="H2552" s="1"/>
    </row>
    <row r="2554" spans="8:8" x14ac:dyDescent="0.25">
      <c r="H2554" s="1"/>
    </row>
    <row r="2555" spans="8:8" x14ac:dyDescent="0.25">
      <c r="H2555" s="1"/>
    </row>
    <row r="2557" spans="8:8" x14ac:dyDescent="0.25">
      <c r="H2557" s="1"/>
    </row>
    <row r="2561" spans="8:8" x14ac:dyDescent="0.25">
      <c r="H2561" s="1"/>
    </row>
    <row r="2562" spans="8:8" x14ac:dyDescent="0.25">
      <c r="H2562" s="1"/>
    </row>
    <row r="2567" spans="8:8" x14ac:dyDescent="0.25">
      <c r="H2567" s="1"/>
    </row>
    <row r="2571" spans="8:8" x14ac:dyDescent="0.25">
      <c r="H2571" s="1"/>
    </row>
    <row r="2573" spans="8:8" x14ac:dyDescent="0.25">
      <c r="H2573" s="1"/>
    </row>
    <row r="2575" spans="8:8" x14ac:dyDescent="0.25">
      <c r="H2575" s="1"/>
    </row>
    <row r="2577" spans="8:8" x14ac:dyDescent="0.25">
      <c r="H2577" s="1"/>
    </row>
    <row r="2578" spans="8:8" x14ac:dyDescent="0.25">
      <c r="H2578" s="1"/>
    </row>
    <row r="2579" spans="8:8" x14ac:dyDescent="0.25">
      <c r="H2579" s="1"/>
    </row>
    <row r="2580" spans="8:8" x14ac:dyDescent="0.25">
      <c r="H2580" s="1"/>
    </row>
    <row r="2581" spans="8:8" x14ac:dyDescent="0.25">
      <c r="H2581" s="1"/>
    </row>
    <row r="2582" spans="8:8" x14ac:dyDescent="0.25">
      <c r="H2582" s="1"/>
    </row>
    <row r="2583" spans="8:8" x14ac:dyDescent="0.25">
      <c r="H2583" s="1"/>
    </row>
    <row r="2586" spans="8:8" x14ac:dyDescent="0.25">
      <c r="H2586" s="1"/>
    </row>
    <row r="2588" spans="8:8" x14ac:dyDescent="0.25">
      <c r="H2588" s="1"/>
    </row>
    <row r="2590" spans="8:8" x14ac:dyDescent="0.25">
      <c r="H2590" s="1"/>
    </row>
    <row r="2598" spans="8:8" x14ac:dyDescent="0.25">
      <c r="H2598" s="1"/>
    </row>
    <row r="2600" spans="8:8" x14ac:dyDescent="0.25">
      <c r="H2600" s="1"/>
    </row>
    <row r="2606" spans="8:8" x14ac:dyDescent="0.25">
      <c r="H2606" s="1"/>
    </row>
    <row r="2612" spans="8:8" x14ac:dyDescent="0.25">
      <c r="H2612" s="1"/>
    </row>
    <row r="2613" spans="8:8" x14ac:dyDescent="0.25">
      <c r="H2613" s="1"/>
    </row>
    <row r="2614" spans="8:8" x14ac:dyDescent="0.25">
      <c r="H2614" s="1"/>
    </row>
    <row r="2616" spans="8:8" x14ac:dyDescent="0.25">
      <c r="H2616" s="1"/>
    </row>
    <row r="2617" spans="8:8" x14ac:dyDescent="0.25">
      <c r="H2617" s="1"/>
    </row>
    <row r="2620" spans="8:8" x14ac:dyDescent="0.25">
      <c r="H2620" s="1"/>
    </row>
    <row r="2621" spans="8:8" x14ac:dyDescent="0.25">
      <c r="H2621" s="1"/>
    </row>
    <row r="2625" spans="8:8" x14ac:dyDescent="0.25">
      <c r="H2625" s="1"/>
    </row>
    <row r="2626" spans="8:8" x14ac:dyDescent="0.25">
      <c r="H2626" s="1"/>
    </row>
    <row r="2627" spans="8:8" x14ac:dyDescent="0.25">
      <c r="H2627" s="1"/>
    </row>
    <row r="2628" spans="8:8" x14ac:dyDescent="0.25">
      <c r="H2628" s="1"/>
    </row>
    <row r="2629" spans="8:8" x14ac:dyDescent="0.25">
      <c r="H2629" s="1"/>
    </row>
    <row r="2630" spans="8:8" x14ac:dyDescent="0.25">
      <c r="H2630" s="1"/>
    </row>
    <row r="2631" spans="8:8" x14ac:dyDescent="0.25">
      <c r="H2631" s="1"/>
    </row>
    <row r="2632" spans="8:8" x14ac:dyDescent="0.25">
      <c r="H2632" s="1"/>
    </row>
    <row r="2635" spans="8:8" x14ac:dyDescent="0.25">
      <c r="H2635" s="1"/>
    </row>
    <row r="2641" spans="8:8" x14ac:dyDescent="0.25">
      <c r="H2641" s="1"/>
    </row>
    <row r="2645" spans="8:8" x14ac:dyDescent="0.25">
      <c r="H2645" s="1"/>
    </row>
    <row r="2647" spans="8:8" x14ac:dyDescent="0.25">
      <c r="H2647" s="1"/>
    </row>
    <row r="2659" spans="8:8" x14ac:dyDescent="0.25">
      <c r="H2659" s="1"/>
    </row>
    <row r="2661" spans="8:8" x14ac:dyDescent="0.25">
      <c r="H2661" s="1"/>
    </row>
    <row r="2666" spans="8:8" x14ac:dyDescent="0.25">
      <c r="H2666" s="1"/>
    </row>
    <row r="2667" spans="8:8" x14ac:dyDescent="0.25">
      <c r="H2667" s="1"/>
    </row>
    <row r="2670" spans="8:8" x14ac:dyDescent="0.25">
      <c r="H2670" s="1"/>
    </row>
    <row r="2671" spans="8:8" x14ac:dyDescent="0.25">
      <c r="H2671" s="1"/>
    </row>
    <row r="2676" spans="8:8" x14ac:dyDescent="0.25">
      <c r="H2676" s="1"/>
    </row>
    <row r="2678" spans="8:8" x14ac:dyDescent="0.25">
      <c r="H2678" s="1"/>
    </row>
    <row r="2680" spans="8:8" x14ac:dyDescent="0.25">
      <c r="H2680" s="1"/>
    </row>
    <row r="2683" spans="8:8" x14ac:dyDescent="0.25">
      <c r="H2683" s="1"/>
    </row>
    <row r="2685" spans="8:8" x14ac:dyDescent="0.25">
      <c r="H2685" s="1"/>
    </row>
    <row r="2688" spans="8:8" x14ac:dyDescent="0.25">
      <c r="H2688" s="1"/>
    </row>
    <row r="2692" spans="8:8" x14ac:dyDescent="0.25">
      <c r="H2692" s="1"/>
    </row>
    <row r="2693" spans="8:8" x14ac:dyDescent="0.25">
      <c r="H2693" s="1"/>
    </row>
    <row r="2696" spans="8:8" x14ac:dyDescent="0.25">
      <c r="H2696" s="1"/>
    </row>
    <row r="2698" spans="8:8" x14ac:dyDescent="0.25">
      <c r="H2698" s="1"/>
    </row>
    <row r="2705" spans="8:8" x14ac:dyDescent="0.25">
      <c r="H2705" s="1"/>
    </row>
    <row r="2713" spans="8:8" x14ac:dyDescent="0.25">
      <c r="H2713" s="1"/>
    </row>
    <row r="2715" spans="8:8" x14ac:dyDescent="0.25">
      <c r="H2715" s="1"/>
    </row>
    <row r="2717" spans="8:8" x14ac:dyDescent="0.25">
      <c r="H2717" s="1"/>
    </row>
    <row r="2718" spans="8:8" x14ac:dyDescent="0.25">
      <c r="H2718" s="1"/>
    </row>
    <row r="2719" spans="8:8" x14ac:dyDescent="0.25">
      <c r="H2719" s="1"/>
    </row>
    <row r="2720" spans="8:8" x14ac:dyDescent="0.25">
      <c r="H2720" s="1"/>
    </row>
    <row r="2721" spans="8:8" x14ac:dyDescent="0.25">
      <c r="H2721" s="1"/>
    </row>
    <row r="2725" spans="8:8" x14ac:dyDescent="0.25">
      <c r="H2725" s="1"/>
    </row>
    <row r="2727" spans="8:8" x14ac:dyDescent="0.25">
      <c r="H2727" s="1"/>
    </row>
    <row r="2728" spans="8:8" x14ac:dyDescent="0.25">
      <c r="H2728" s="1"/>
    </row>
    <row r="2729" spans="8:8" x14ac:dyDescent="0.25">
      <c r="H2729" s="1"/>
    </row>
    <row r="2730" spans="8:8" x14ac:dyDescent="0.25">
      <c r="H2730" s="1"/>
    </row>
    <row r="2731" spans="8:8" x14ac:dyDescent="0.25">
      <c r="H2731" s="1"/>
    </row>
    <row r="2733" spans="8:8" x14ac:dyDescent="0.25">
      <c r="H2733" s="1"/>
    </row>
    <row r="2735" spans="8:8" x14ac:dyDescent="0.25">
      <c r="H2735" s="1"/>
    </row>
    <row r="2736" spans="8:8" x14ac:dyDescent="0.25">
      <c r="H2736" s="1"/>
    </row>
    <row r="2737" spans="8:8" x14ac:dyDescent="0.25">
      <c r="H2737" s="1"/>
    </row>
    <row r="2738" spans="8:8" x14ac:dyDescent="0.25">
      <c r="H2738" s="1"/>
    </row>
    <row r="2743" spans="8:8" x14ac:dyDescent="0.25">
      <c r="H2743" s="1"/>
    </row>
    <row r="2744" spans="8:8" x14ac:dyDescent="0.25">
      <c r="H2744" s="1"/>
    </row>
    <row r="2748" spans="8:8" x14ac:dyDescent="0.25">
      <c r="H2748" s="1"/>
    </row>
    <row r="2761" spans="8:8" x14ac:dyDescent="0.25">
      <c r="H2761" s="1"/>
    </row>
    <row r="2764" spans="8:8" x14ac:dyDescent="0.25">
      <c r="H2764" s="1"/>
    </row>
    <row r="2766" spans="8:8" x14ac:dyDescent="0.25">
      <c r="H2766" s="1"/>
    </row>
    <row r="2768" spans="8:8" x14ac:dyDescent="0.25">
      <c r="H2768" s="1"/>
    </row>
    <row r="2774" spans="8:8" x14ac:dyDescent="0.25">
      <c r="H2774" s="1"/>
    </row>
    <row r="2780" spans="8:8" x14ac:dyDescent="0.25">
      <c r="H2780" s="1"/>
    </row>
    <row r="2783" spans="8:8" x14ac:dyDescent="0.25">
      <c r="H2783" s="1"/>
    </row>
    <row r="2784" spans="8:8" x14ac:dyDescent="0.25">
      <c r="H2784" s="1"/>
    </row>
    <row r="2785" spans="8:8" x14ac:dyDescent="0.25">
      <c r="H2785" s="1"/>
    </row>
    <row r="2791" spans="8:8" x14ac:dyDescent="0.25">
      <c r="H2791" s="1"/>
    </row>
    <row r="2798" spans="8:8" x14ac:dyDescent="0.25">
      <c r="H2798" s="1"/>
    </row>
    <row r="2804" spans="8:8" x14ac:dyDescent="0.25">
      <c r="H2804" s="1"/>
    </row>
    <row r="2814" spans="8:8" x14ac:dyDescent="0.25">
      <c r="H2814" s="1"/>
    </row>
    <row r="2816" spans="8:8" x14ac:dyDescent="0.25">
      <c r="H2816" s="1"/>
    </row>
    <row r="2819" spans="8:8" x14ac:dyDescent="0.25">
      <c r="H2819" s="1"/>
    </row>
    <row r="2822" spans="8:8" x14ac:dyDescent="0.25">
      <c r="H2822" s="1"/>
    </row>
    <row r="2826" spans="8:8" x14ac:dyDescent="0.25">
      <c r="H2826" s="1"/>
    </row>
    <row r="2830" spans="8:8" x14ac:dyDescent="0.25">
      <c r="H2830" s="1"/>
    </row>
    <row r="2833" spans="8:8" x14ac:dyDescent="0.25">
      <c r="H2833" s="1"/>
    </row>
    <row r="2835" spans="8:8" x14ac:dyDescent="0.25">
      <c r="H2835" s="1"/>
    </row>
    <row r="2836" spans="8:8" x14ac:dyDescent="0.25">
      <c r="H2836" s="1"/>
    </row>
    <row r="2837" spans="8:8" x14ac:dyDescent="0.25">
      <c r="H2837" s="1"/>
    </row>
    <row r="2838" spans="8:8" x14ac:dyDescent="0.25">
      <c r="H2838" s="1"/>
    </row>
    <row r="2842" spans="8:8" x14ac:dyDescent="0.25">
      <c r="H2842" s="1"/>
    </row>
    <row r="2843" spans="8:8" x14ac:dyDescent="0.25">
      <c r="H2843" s="1"/>
    </row>
    <row r="2845" spans="8:8" x14ac:dyDescent="0.25">
      <c r="H2845" s="1"/>
    </row>
    <row r="2852" spans="8:8" x14ac:dyDescent="0.25">
      <c r="H2852" s="1"/>
    </row>
    <row r="2854" spans="8:8" x14ac:dyDescent="0.25">
      <c r="H2854" s="1"/>
    </row>
    <row r="2855" spans="8:8" x14ac:dyDescent="0.25">
      <c r="H2855" s="1"/>
    </row>
    <row r="2858" spans="8:8" x14ac:dyDescent="0.25">
      <c r="H2858" s="1"/>
    </row>
    <row r="2859" spans="8:8" x14ac:dyDescent="0.25">
      <c r="H2859" s="1"/>
    </row>
    <row r="2860" spans="8:8" x14ac:dyDescent="0.25">
      <c r="H2860" s="1"/>
    </row>
    <row r="2863" spans="8:8" x14ac:dyDescent="0.25">
      <c r="H2863" s="1"/>
    </row>
    <row r="2864" spans="8:8" x14ac:dyDescent="0.25">
      <c r="H2864" s="1"/>
    </row>
    <row r="2865" spans="8:8" x14ac:dyDescent="0.25">
      <c r="H2865" s="1"/>
    </row>
    <row r="2872" spans="8:8" x14ac:dyDescent="0.25">
      <c r="H2872" s="1"/>
    </row>
    <row r="2873" spans="8:8" x14ac:dyDescent="0.25">
      <c r="H2873" s="1"/>
    </row>
    <row r="2874" spans="8:8" x14ac:dyDescent="0.25">
      <c r="H2874" s="1"/>
    </row>
    <row r="2876" spans="8:8" x14ac:dyDescent="0.25">
      <c r="H2876" s="1"/>
    </row>
    <row r="2880" spans="8:8" x14ac:dyDescent="0.25">
      <c r="H2880" s="1"/>
    </row>
    <row r="2884" spans="8:8" x14ac:dyDescent="0.25">
      <c r="H2884" s="1"/>
    </row>
    <row r="2886" spans="8:8" x14ac:dyDescent="0.25">
      <c r="H2886" s="1"/>
    </row>
    <row r="2891" spans="8:8" x14ac:dyDescent="0.25">
      <c r="H2891" s="1"/>
    </row>
    <row r="2892" spans="8:8" x14ac:dyDescent="0.25">
      <c r="H2892" s="1"/>
    </row>
    <row r="2893" spans="8:8" x14ac:dyDescent="0.25">
      <c r="H2893" s="1"/>
    </row>
    <row r="2894" spans="8:8" x14ac:dyDescent="0.25">
      <c r="H2894" s="1"/>
    </row>
    <row r="2895" spans="8:8" x14ac:dyDescent="0.25">
      <c r="H2895" s="1"/>
    </row>
    <row r="2896" spans="8:8" x14ac:dyDescent="0.25">
      <c r="H2896" s="1"/>
    </row>
    <row r="2897" spans="8:8" x14ac:dyDescent="0.25">
      <c r="H2897" s="1"/>
    </row>
    <row r="2898" spans="8:8" x14ac:dyDescent="0.25">
      <c r="H2898" s="1"/>
    </row>
    <row r="2900" spans="8:8" x14ac:dyDescent="0.25">
      <c r="H2900" s="1"/>
    </row>
    <row r="2902" spans="8:8" x14ac:dyDescent="0.25">
      <c r="H2902" s="1"/>
    </row>
    <row r="2905" spans="8:8" x14ac:dyDescent="0.25">
      <c r="H2905" s="1"/>
    </row>
    <row r="2906" spans="8:8" x14ac:dyDescent="0.25">
      <c r="H2906" s="1"/>
    </row>
    <row r="2907" spans="8:8" x14ac:dyDescent="0.25">
      <c r="H2907" s="1"/>
    </row>
    <row r="2908" spans="8:8" x14ac:dyDescent="0.25">
      <c r="H2908" s="1"/>
    </row>
    <row r="2909" spans="8:8" x14ac:dyDescent="0.25">
      <c r="H2909" s="1"/>
    </row>
    <row r="2922" spans="8:8" x14ac:dyDescent="0.25">
      <c r="H2922" s="1"/>
    </row>
    <row r="2923" spans="8:8" x14ac:dyDescent="0.25">
      <c r="H2923" s="1"/>
    </row>
    <row r="2924" spans="8:8" x14ac:dyDescent="0.25">
      <c r="H2924" s="1"/>
    </row>
    <row r="2925" spans="8:8" x14ac:dyDescent="0.25">
      <c r="H2925" s="1"/>
    </row>
    <row r="2926" spans="8:8" x14ac:dyDescent="0.25">
      <c r="H2926" s="1"/>
    </row>
    <row r="2927" spans="8:8" x14ac:dyDescent="0.25">
      <c r="H2927" s="1"/>
    </row>
    <row r="2928" spans="8:8" x14ac:dyDescent="0.25">
      <c r="H2928" s="1"/>
    </row>
    <row r="2929" spans="8:8" x14ac:dyDescent="0.25">
      <c r="H2929" s="1"/>
    </row>
    <row r="2958" spans="8:8" x14ac:dyDescent="0.25">
      <c r="H2958" s="1"/>
    </row>
    <row r="2962" spans="8:8" x14ac:dyDescent="0.25">
      <c r="H2962" s="1"/>
    </row>
    <row r="2964" spans="8:8" x14ac:dyDescent="0.25">
      <c r="H2964" s="1"/>
    </row>
    <row r="2965" spans="8:8" x14ac:dyDescent="0.25">
      <c r="H2965" s="1"/>
    </row>
    <row r="2967" spans="8:8" x14ac:dyDescent="0.25">
      <c r="H2967" s="1"/>
    </row>
    <row r="2968" spans="8:8" x14ac:dyDescent="0.25">
      <c r="H2968" s="1"/>
    </row>
    <row r="2974" spans="8:8" x14ac:dyDescent="0.25">
      <c r="H2974" s="1"/>
    </row>
    <row r="2980" spans="8:8" x14ac:dyDescent="0.25">
      <c r="H2980" s="1"/>
    </row>
    <row r="2982" spans="8:8" x14ac:dyDescent="0.25">
      <c r="H2982" s="1"/>
    </row>
    <row r="2983" spans="8:8" x14ac:dyDescent="0.25">
      <c r="H2983" s="1"/>
    </row>
    <row r="2987" spans="8:8" x14ac:dyDescent="0.25">
      <c r="H2987" s="1"/>
    </row>
    <row r="2991" spans="8:8" x14ac:dyDescent="0.25">
      <c r="H2991" s="1"/>
    </row>
    <row r="2993" spans="8:8" x14ac:dyDescent="0.25">
      <c r="H2993" s="1"/>
    </row>
    <row r="2997" spans="8:8" x14ac:dyDescent="0.25">
      <c r="H2997" s="1"/>
    </row>
    <row r="2999" spans="8:8" x14ac:dyDescent="0.25">
      <c r="H2999" s="1"/>
    </row>
    <row r="3007" spans="8:8" x14ac:dyDescent="0.25">
      <c r="H3007" s="1"/>
    </row>
    <row r="3010" spans="8:8" x14ac:dyDescent="0.25">
      <c r="H3010" s="1"/>
    </row>
    <row r="3018" spans="8:8" x14ac:dyDescent="0.25">
      <c r="H3018" s="1"/>
    </row>
    <row r="3021" spans="8:8" x14ac:dyDescent="0.25">
      <c r="H3021" s="1"/>
    </row>
    <row r="3022" spans="8:8" x14ac:dyDescent="0.25">
      <c r="H3022" s="1"/>
    </row>
    <row r="3025" spans="8:8" x14ac:dyDescent="0.25">
      <c r="H3025" s="1"/>
    </row>
    <row r="3028" spans="8:8" x14ac:dyDescent="0.25">
      <c r="H3028" s="1"/>
    </row>
    <row r="3034" spans="8:8" x14ac:dyDescent="0.25">
      <c r="H3034" s="1"/>
    </row>
    <row r="3035" spans="8:8" x14ac:dyDescent="0.25">
      <c r="H3035" s="1"/>
    </row>
    <row r="3036" spans="8:8" x14ac:dyDescent="0.25">
      <c r="H3036" s="1"/>
    </row>
    <row r="3040" spans="8:8" x14ac:dyDescent="0.25">
      <c r="H3040" s="1"/>
    </row>
    <row r="3041" spans="8:8" x14ac:dyDescent="0.25">
      <c r="H3041" s="1"/>
    </row>
    <row r="3042" spans="8:8" x14ac:dyDescent="0.25">
      <c r="H3042" s="1"/>
    </row>
    <row r="3043" spans="8:8" x14ac:dyDescent="0.25">
      <c r="H3043" s="1"/>
    </row>
    <row r="3044" spans="8:8" x14ac:dyDescent="0.25">
      <c r="H3044" s="1"/>
    </row>
    <row r="3045" spans="8:8" x14ac:dyDescent="0.25">
      <c r="H3045" s="1"/>
    </row>
    <row r="3046" spans="8:8" x14ac:dyDescent="0.25">
      <c r="H3046" s="1"/>
    </row>
    <row r="3047" spans="8:8" x14ac:dyDescent="0.25">
      <c r="H3047" s="1"/>
    </row>
    <row r="3048" spans="8:8" x14ac:dyDescent="0.25">
      <c r="H3048" s="1"/>
    </row>
    <row r="3049" spans="8:8" x14ac:dyDescent="0.25">
      <c r="H3049" s="1"/>
    </row>
    <row r="3050" spans="8:8" x14ac:dyDescent="0.25">
      <c r="H3050" s="1"/>
    </row>
    <row r="3051" spans="8:8" x14ac:dyDescent="0.25">
      <c r="H3051" s="1"/>
    </row>
    <row r="3052" spans="8:8" x14ac:dyDescent="0.25">
      <c r="H3052" s="1"/>
    </row>
    <row r="3053" spans="8:8" x14ac:dyDescent="0.25">
      <c r="H3053" s="1"/>
    </row>
    <row r="3054" spans="8:8" x14ac:dyDescent="0.25">
      <c r="H3054" s="1"/>
    </row>
    <row r="3055" spans="8:8" x14ac:dyDescent="0.25">
      <c r="H3055" s="1"/>
    </row>
    <row r="3056" spans="8:8" x14ac:dyDescent="0.25">
      <c r="H3056" s="1"/>
    </row>
    <row r="3057" spans="8:8" x14ac:dyDescent="0.25">
      <c r="H3057" s="1"/>
    </row>
    <row r="3058" spans="8:8" x14ac:dyDescent="0.25">
      <c r="H3058" s="1"/>
    </row>
    <row r="3059" spans="8:8" x14ac:dyDescent="0.25">
      <c r="H3059" s="1"/>
    </row>
    <row r="3060" spans="8:8" x14ac:dyDescent="0.25">
      <c r="H3060" s="1"/>
    </row>
    <row r="3061" spans="8:8" x14ac:dyDescent="0.25">
      <c r="H3061" s="1"/>
    </row>
    <row r="3062" spans="8:8" x14ac:dyDescent="0.25">
      <c r="H3062" s="1"/>
    </row>
    <row r="3066" spans="8:8" x14ac:dyDescent="0.25">
      <c r="H3066" s="1"/>
    </row>
    <row r="3067" spans="8:8" x14ac:dyDescent="0.25">
      <c r="H3067" s="1"/>
    </row>
    <row r="3068" spans="8:8" x14ac:dyDescent="0.25">
      <c r="H3068" s="1"/>
    </row>
    <row r="3069" spans="8:8" x14ac:dyDescent="0.25">
      <c r="H3069" s="1"/>
    </row>
    <row r="3070" spans="8:8" x14ac:dyDescent="0.25">
      <c r="H3070" s="1"/>
    </row>
    <row r="3071" spans="8:8" x14ac:dyDescent="0.25">
      <c r="H3071" s="1"/>
    </row>
    <row r="3072" spans="8:8" x14ac:dyDescent="0.25">
      <c r="H3072" s="1"/>
    </row>
    <row r="3073" spans="8:8" x14ac:dyDescent="0.25">
      <c r="H3073" s="1"/>
    </row>
    <row r="3074" spans="8:8" x14ac:dyDescent="0.25">
      <c r="H3074" s="1"/>
    </row>
    <row r="3075" spans="8:8" x14ac:dyDescent="0.25">
      <c r="H3075" s="1"/>
    </row>
    <row r="3076" spans="8:8" x14ac:dyDescent="0.25">
      <c r="H3076" s="1"/>
    </row>
    <row r="3077" spans="8:8" x14ac:dyDescent="0.25">
      <c r="H3077" s="1"/>
    </row>
    <row r="3078" spans="8:8" x14ac:dyDescent="0.25">
      <c r="H3078" s="1"/>
    </row>
    <row r="3079" spans="8:8" x14ac:dyDescent="0.25">
      <c r="H3079" s="1"/>
    </row>
    <row r="3080" spans="8:8" x14ac:dyDescent="0.25">
      <c r="H3080" s="1"/>
    </row>
    <row r="3081" spans="8:8" x14ac:dyDescent="0.25">
      <c r="H3081" s="1"/>
    </row>
    <row r="3082" spans="8:8" x14ac:dyDescent="0.25">
      <c r="H3082" s="1"/>
    </row>
    <row r="3083" spans="8:8" x14ac:dyDescent="0.25">
      <c r="H3083" s="1"/>
    </row>
    <row r="3084" spans="8:8" x14ac:dyDescent="0.25">
      <c r="H3084" s="1"/>
    </row>
    <row r="3085" spans="8:8" x14ac:dyDescent="0.25">
      <c r="H3085" s="1"/>
    </row>
    <row r="3086" spans="8:8" x14ac:dyDescent="0.25">
      <c r="H3086" s="1"/>
    </row>
    <row r="3088" spans="8:8" x14ac:dyDescent="0.25">
      <c r="H3088" s="1"/>
    </row>
    <row r="3089" spans="8:8" x14ac:dyDescent="0.25">
      <c r="H3089" s="1"/>
    </row>
    <row r="3090" spans="8:8" x14ac:dyDescent="0.25">
      <c r="H3090" s="1"/>
    </row>
    <row r="3092" spans="8:8" x14ac:dyDescent="0.25">
      <c r="H3092" s="1"/>
    </row>
    <row r="3093" spans="8:8" x14ac:dyDescent="0.25">
      <c r="H3093" s="1"/>
    </row>
    <row r="3094" spans="8:8" x14ac:dyDescent="0.25">
      <c r="H3094" s="1"/>
    </row>
    <row r="3095" spans="8:8" x14ac:dyDescent="0.25">
      <c r="H3095" s="1"/>
    </row>
    <row r="3096" spans="8:8" x14ac:dyDescent="0.25">
      <c r="H3096" s="1"/>
    </row>
    <row r="3097" spans="8:8" x14ac:dyDescent="0.25">
      <c r="H3097" s="1"/>
    </row>
    <row r="3098" spans="8:8" x14ac:dyDescent="0.25">
      <c r="H3098" s="1"/>
    </row>
    <row r="3099" spans="8:8" x14ac:dyDescent="0.25">
      <c r="H3099" s="1"/>
    </row>
    <row r="3100" spans="8:8" x14ac:dyDescent="0.25">
      <c r="H3100" s="1"/>
    </row>
    <row r="3101" spans="8:8" x14ac:dyDescent="0.25">
      <c r="H3101" s="1"/>
    </row>
    <row r="3106" spans="8:8" x14ac:dyDescent="0.25">
      <c r="H3106" s="1"/>
    </row>
    <row r="3108" spans="8:8" x14ac:dyDescent="0.25">
      <c r="H3108" s="1"/>
    </row>
    <row r="3110" spans="8:8" x14ac:dyDescent="0.25">
      <c r="H3110" s="1"/>
    </row>
    <row r="3112" spans="8:8" x14ac:dyDescent="0.25">
      <c r="H3112" s="1"/>
    </row>
    <row r="3113" spans="8:8" x14ac:dyDescent="0.25">
      <c r="H3113" s="1"/>
    </row>
    <row r="3114" spans="8:8" x14ac:dyDescent="0.25">
      <c r="H3114" s="1"/>
    </row>
    <row r="3115" spans="8:8" x14ac:dyDescent="0.25">
      <c r="H3115" s="1"/>
    </row>
    <row r="3116" spans="8:8" x14ac:dyDescent="0.25">
      <c r="H3116" s="1"/>
    </row>
    <row r="3118" spans="8:8" x14ac:dyDescent="0.25">
      <c r="H3118" s="1"/>
    </row>
    <row r="3119" spans="8:8" x14ac:dyDescent="0.25">
      <c r="H3119" s="1"/>
    </row>
    <row r="3120" spans="8:8" x14ac:dyDescent="0.25">
      <c r="H3120" s="1"/>
    </row>
    <row r="3125" spans="8:8" x14ac:dyDescent="0.25">
      <c r="H3125" s="1"/>
    </row>
    <row r="3126" spans="8:8" x14ac:dyDescent="0.25">
      <c r="H3126" s="1"/>
    </row>
    <row r="3127" spans="8:8" x14ac:dyDescent="0.25">
      <c r="H3127" s="1"/>
    </row>
    <row r="3129" spans="8:8" x14ac:dyDescent="0.25">
      <c r="H3129" s="1"/>
    </row>
    <row r="3130" spans="8:8" x14ac:dyDescent="0.25">
      <c r="H3130" s="1"/>
    </row>
    <row r="3132" spans="8:8" x14ac:dyDescent="0.25">
      <c r="H3132" s="1"/>
    </row>
    <row r="3133" spans="8:8" x14ac:dyDescent="0.25">
      <c r="H3133" s="1"/>
    </row>
    <row r="3134" spans="8:8" x14ac:dyDescent="0.25">
      <c r="H3134" s="1"/>
    </row>
    <row r="3135" spans="8:8" x14ac:dyDescent="0.25">
      <c r="H3135" s="1"/>
    </row>
    <row r="3136" spans="8:8" x14ac:dyDescent="0.25">
      <c r="H3136" s="1"/>
    </row>
    <row r="3137" spans="8:8" x14ac:dyDescent="0.25">
      <c r="H3137" s="1"/>
    </row>
    <row r="3138" spans="8:8" x14ac:dyDescent="0.25">
      <c r="H3138" s="1"/>
    </row>
    <row r="3139" spans="8:8" x14ac:dyDescent="0.25">
      <c r="H3139" s="1"/>
    </row>
    <row r="3140" spans="8:8" x14ac:dyDescent="0.25">
      <c r="H3140" s="1"/>
    </row>
    <row r="3141" spans="8:8" x14ac:dyDescent="0.25">
      <c r="H3141" s="1"/>
    </row>
    <row r="3142" spans="8:8" x14ac:dyDescent="0.25">
      <c r="H3142" s="1"/>
    </row>
    <row r="3143" spans="8:8" x14ac:dyDescent="0.25">
      <c r="H3143" s="1"/>
    </row>
    <row r="3144" spans="8:8" x14ac:dyDescent="0.25">
      <c r="H3144" s="1"/>
    </row>
    <row r="3145" spans="8:8" x14ac:dyDescent="0.25">
      <c r="H3145" s="1"/>
    </row>
    <row r="3146" spans="8:8" x14ac:dyDescent="0.25">
      <c r="H3146" s="1"/>
    </row>
    <row r="3147" spans="8:8" x14ac:dyDescent="0.25">
      <c r="H3147" s="1"/>
    </row>
    <row r="3148" spans="8:8" x14ac:dyDescent="0.25">
      <c r="H3148" s="1"/>
    </row>
    <row r="3149" spans="8:8" x14ac:dyDescent="0.25">
      <c r="H3149" s="1"/>
    </row>
    <row r="3150" spans="8:8" x14ac:dyDescent="0.25">
      <c r="H3150" s="1"/>
    </row>
    <row r="3151" spans="8:8" x14ac:dyDescent="0.25">
      <c r="H3151" s="1"/>
    </row>
    <row r="3152" spans="8:8" x14ac:dyDescent="0.25">
      <c r="H3152" s="1"/>
    </row>
    <row r="3153" spans="8:8" x14ac:dyDescent="0.25">
      <c r="H3153" s="1"/>
    </row>
    <row r="3154" spans="8:8" x14ac:dyDescent="0.25">
      <c r="H3154" s="1"/>
    </row>
    <row r="3155" spans="8:8" x14ac:dyDescent="0.25">
      <c r="H3155" s="1"/>
    </row>
    <row r="3156" spans="8:8" x14ac:dyDescent="0.25">
      <c r="H3156" s="1"/>
    </row>
    <row r="3157" spans="8:8" x14ac:dyDescent="0.25">
      <c r="H3157" s="1"/>
    </row>
    <row r="3158" spans="8:8" x14ac:dyDescent="0.25">
      <c r="H3158" s="1"/>
    </row>
    <row r="3159" spans="8:8" x14ac:dyDescent="0.25">
      <c r="H3159" s="1"/>
    </row>
    <row r="3160" spans="8:8" x14ac:dyDescent="0.25">
      <c r="H3160" s="1"/>
    </row>
    <row r="3161" spans="8:8" x14ac:dyDescent="0.25">
      <c r="H3161" s="1"/>
    </row>
    <row r="3162" spans="8:8" x14ac:dyDescent="0.25">
      <c r="H3162" s="1"/>
    </row>
    <row r="3163" spans="8:8" x14ac:dyDescent="0.25">
      <c r="H3163" s="1"/>
    </row>
    <row r="3164" spans="8:8" x14ac:dyDescent="0.25">
      <c r="H3164" s="1"/>
    </row>
    <row r="3165" spans="8:8" x14ac:dyDescent="0.25">
      <c r="H3165" s="1"/>
    </row>
    <row r="3166" spans="8:8" x14ac:dyDescent="0.25">
      <c r="H3166" s="1"/>
    </row>
    <row r="3167" spans="8:8" x14ac:dyDescent="0.25">
      <c r="H3167" s="1"/>
    </row>
    <row r="3168" spans="8:8" x14ac:dyDescent="0.25">
      <c r="H3168" s="1"/>
    </row>
    <row r="3169" spans="8:8" x14ac:dyDescent="0.25">
      <c r="H3169" s="1"/>
    </row>
    <row r="3170" spans="8:8" x14ac:dyDescent="0.25">
      <c r="H3170" s="1"/>
    </row>
    <row r="3172" spans="8:8" x14ac:dyDescent="0.25">
      <c r="H3172" s="1"/>
    </row>
    <row r="3173" spans="8:8" x14ac:dyDescent="0.25">
      <c r="H3173" s="1"/>
    </row>
    <row r="3174" spans="8:8" x14ac:dyDescent="0.25">
      <c r="H3174" s="1"/>
    </row>
    <row r="3175" spans="8:8" x14ac:dyDescent="0.25">
      <c r="H3175" s="1"/>
    </row>
    <row r="3176" spans="8:8" x14ac:dyDescent="0.25">
      <c r="H3176" s="1"/>
    </row>
    <row r="3177" spans="8:8" x14ac:dyDescent="0.25">
      <c r="H3177" s="1"/>
    </row>
    <row r="3178" spans="8:8" x14ac:dyDescent="0.25">
      <c r="H3178" s="1"/>
    </row>
    <row r="3179" spans="8:8" x14ac:dyDescent="0.25">
      <c r="H3179" s="1"/>
    </row>
    <row r="3180" spans="8:8" x14ac:dyDescent="0.25">
      <c r="H3180" s="1"/>
    </row>
    <row r="3181" spans="8:8" x14ac:dyDescent="0.25">
      <c r="H3181" s="1"/>
    </row>
    <row r="3182" spans="8:8" x14ac:dyDescent="0.25">
      <c r="H3182" s="1"/>
    </row>
    <row r="3183" spans="8:8" x14ac:dyDescent="0.25">
      <c r="H3183" s="1"/>
    </row>
    <row r="3184" spans="8:8" x14ac:dyDescent="0.25">
      <c r="H3184" s="1"/>
    </row>
    <row r="3185" spans="8:8" x14ac:dyDescent="0.25">
      <c r="H3185" s="1"/>
    </row>
    <row r="3186" spans="8:8" x14ac:dyDescent="0.25">
      <c r="H3186" s="1"/>
    </row>
    <row r="3187" spans="8:8" x14ac:dyDescent="0.25">
      <c r="H3187" s="1"/>
    </row>
    <row r="3188" spans="8:8" x14ac:dyDescent="0.25">
      <c r="H3188" s="1"/>
    </row>
    <row r="3189" spans="8:8" x14ac:dyDescent="0.25">
      <c r="H3189" s="1"/>
    </row>
    <row r="3190" spans="8:8" x14ac:dyDescent="0.25">
      <c r="H3190" s="1"/>
    </row>
    <row r="3191" spans="8:8" x14ac:dyDescent="0.25">
      <c r="H3191" s="1"/>
    </row>
    <row r="3192" spans="8:8" x14ac:dyDescent="0.25">
      <c r="H3192" s="1"/>
    </row>
    <row r="3193" spans="8:8" x14ac:dyDescent="0.25">
      <c r="H3193" s="1"/>
    </row>
    <row r="3194" spans="8:8" x14ac:dyDescent="0.25">
      <c r="H3194" s="1"/>
    </row>
    <row r="3195" spans="8:8" x14ac:dyDescent="0.25">
      <c r="H3195" s="1"/>
    </row>
    <row r="3196" spans="8:8" x14ac:dyDescent="0.25">
      <c r="H3196" s="1"/>
    </row>
    <row r="3197" spans="8:8" x14ac:dyDescent="0.25">
      <c r="H3197" s="1"/>
    </row>
    <row r="3198" spans="8:8" x14ac:dyDescent="0.25">
      <c r="H3198" s="1"/>
    </row>
    <row r="3199" spans="8:8" x14ac:dyDescent="0.25">
      <c r="H3199" s="1"/>
    </row>
    <row r="3200" spans="8:8" x14ac:dyDescent="0.25">
      <c r="H3200" s="1"/>
    </row>
    <row r="3201" spans="8:8" x14ac:dyDescent="0.25">
      <c r="H3201" s="1"/>
    </row>
    <row r="3202" spans="8:8" x14ac:dyDescent="0.25">
      <c r="H3202" s="1"/>
    </row>
    <row r="3203" spans="8:8" x14ac:dyDescent="0.25">
      <c r="H3203" s="1"/>
    </row>
    <row r="3204" spans="8:8" x14ac:dyDescent="0.25">
      <c r="H3204" s="1"/>
    </row>
    <row r="3205" spans="8:8" x14ac:dyDescent="0.25">
      <c r="H3205" s="1"/>
    </row>
    <row r="3206" spans="8:8" x14ac:dyDescent="0.25">
      <c r="H3206" s="1"/>
    </row>
    <row r="3207" spans="8:8" x14ac:dyDescent="0.25">
      <c r="H3207" s="1"/>
    </row>
    <row r="3208" spans="8:8" x14ac:dyDescent="0.25">
      <c r="H3208" s="1"/>
    </row>
    <row r="3209" spans="8:8" x14ac:dyDescent="0.25">
      <c r="H3209" s="1"/>
    </row>
    <row r="3210" spans="8:8" x14ac:dyDescent="0.25">
      <c r="H3210" s="1"/>
    </row>
    <row r="3211" spans="8:8" x14ac:dyDescent="0.25">
      <c r="H3211" s="1"/>
    </row>
    <row r="3212" spans="8:8" x14ac:dyDescent="0.25">
      <c r="H3212" s="1"/>
    </row>
    <row r="3216" spans="8:8" x14ac:dyDescent="0.25">
      <c r="H3216" s="1"/>
    </row>
    <row r="3217" spans="8:8" x14ac:dyDescent="0.25">
      <c r="H3217" s="1"/>
    </row>
    <row r="3218" spans="8:8" x14ac:dyDescent="0.25">
      <c r="H3218" s="1"/>
    </row>
    <row r="3219" spans="8:8" x14ac:dyDescent="0.25">
      <c r="H3219" s="1"/>
    </row>
    <row r="3221" spans="8:8" x14ac:dyDescent="0.25">
      <c r="H3221" s="1"/>
    </row>
    <row r="3223" spans="8:8" x14ac:dyDescent="0.25">
      <c r="H3223" s="1"/>
    </row>
    <row r="3225" spans="8:8" x14ac:dyDescent="0.25">
      <c r="H3225" s="1"/>
    </row>
    <row r="3227" spans="8:8" x14ac:dyDescent="0.25">
      <c r="H3227" s="1"/>
    </row>
    <row r="3230" spans="8:8" x14ac:dyDescent="0.25">
      <c r="H3230" s="1"/>
    </row>
    <row r="3231" spans="8:8" x14ac:dyDescent="0.25">
      <c r="H3231" s="1"/>
    </row>
    <row r="3232" spans="8:8" x14ac:dyDescent="0.25">
      <c r="H3232" s="1"/>
    </row>
    <row r="3235" spans="8:8" x14ac:dyDescent="0.25">
      <c r="H3235" s="1"/>
    </row>
    <row r="3236" spans="8:8" x14ac:dyDescent="0.25">
      <c r="H3236" s="1"/>
    </row>
    <row r="3237" spans="8:8" x14ac:dyDescent="0.25">
      <c r="H3237" s="1"/>
    </row>
    <row r="3238" spans="8:8" x14ac:dyDescent="0.25">
      <c r="H3238" s="1"/>
    </row>
    <row r="3242" spans="8:8" x14ac:dyDescent="0.25">
      <c r="H3242" s="1"/>
    </row>
    <row r="3245" spans="8:8" x14ac:dyDescent="0.25">
      <c r="H3245" s="1"/>
    </row>
    <row r="3246" spans="8:8" x14ac:dyDescent="0.25">
      <c r="H3246" s="1"/>
    </row>
    <row r="3248" spans="8:8" x14ac:dyDescent="0.25">
      <c r="H3248" s="1"/>
    </row>
    <row r="3249" spans="8:8" x14ac:dyDescent="0.25">
      <c r="H3249" s="1"/>
    </row>
    <row r="3250" spans="8:8" x14ac:dyDescent="0.25">
      <c r="H3250" s="1"/>
    </row>
    <row r="3251" spans="8:8" x14ac:dyDescent="0.25">
      <c r="H3251" s="1"/>
    </row>
    <row r="3252" spans="8:8" x14ac:dyDescent="0.25">
      <c r="H3252" s="1"/>
    </row>
    <row r="3253" spans="8:8" x14ac:dyDescent="0.25">
      <c r="H3253" s="1"/>
    </row>
    <row r="3254" spans="8:8" x14ac:dyDescent="0.25">
      <c r="H3254" s="1"/>
    </row>
    <row r="3255" spans="8:8" x14ac:dyDescent="0.25">
      <c r="H3255" s="1"/>
    </row>
    <row r="3256" spans="8:8" x14ac:dyDescent="0.25">
      <c r="H3256" s="1"/>
    </row>
    <row r="3257" spans="8:8" x14ac:dyDescent="0.25">
      <c r="H3257" s="1"/>
    </row>
    <row r="3258" spans="8:8" x14ac:dyDescent="0.25">
      <c r="H3258" s="1"/>
    </row>
    <row r="3259" spans="8:8" x14ac:dyDescent="0.25">
      <c r="H3259" s="1"/>
    </row>
    <row r="3261" spans="8:8" x14ac:dyDescent="0.25">
      <c r="H3261" s="1"/>
    </row>
    <row r="3262" spans="8:8" x14ac:dyDescent="0.25">
      <c r="H3262" s="1"/>
    </row>
    <row r="3263" spans="8:8" x14ac:dyDescent="0.25">
      <c r="H3263" s="1"/>
    </row>
    <row r="3264" spans="8:8" x14ac:dyDescent="0.25">
      <c r="H3264" s="1"/>
    </row>
    <row r="3265" spans="8:8" x14ac:dyDescent="0.25">
      <c r="H3265" s="1"/>
    </row>
    <row r="3266" spans="8:8" x14ac:dyDescent="0.25">
      <c r="H3266" s="1"/>
    </row>
    <row r="3267" spans="8:8" x14ac:dyDescent="0.25">
      <c r="H3267" s="1"/>
    </row>
    <row r="3268" spans="8:8" x14ac:dyDescent="0.25">
      <c r="H3268" s="1"/>
    </row>
    <row r="3269" spans="8:8" x14ac:dyDescent="0.25">
      <c r="H3269" s="1"/>
    </row>
    <row r="3270" spans="8:8" x14ac:dyDescent="0.25">
      <c r="H3270" s="1"/>
    </row>
    <row r="3271" spans="8:8" x14ac:dyDescent="0.25">
      <c r="H3271" s="1"/>
    </row>
    <row r="3272" spans="8:8" x14ac:dyDescent="0.25">
      <c r="H3272" s="1"/>
    </row>
    <row r="3273" spans="8:8" x14ac:dyDescent="0.25">
      <c r="H3273" s="1"/>
    </row>
    <row r="3274" spans="8:8" x14ac:dyDescent="0.25">
      <c r="H3274" s="1"/>
    </row>
    <row r="3275" spans="8:8" x14ac:dyDescent="0.25">
      <c r="H3275" s="1"/>
    </row>
    <row r="3276" spans="8:8" x14ac:dyDescent="0.25">
      <c r="H3276" s="1"/>
    </row>
    <row r="3277" spans="8:8" x14ac:dyDescent="0.25">
      <c r="H3277" s="1"/>
    </row>
    <row r="3278" spans="8:8" x14ac:dyDescent="0.25">
      <c r="H3278" s="1"/>
    </row>
    <row r="3279" spans="8:8" x14ac:dyDescent="0.25">
      <c r="H3279" s="1"/>
    </row>
    <row r="3280" spans="8:8" x14ac:dyDescent="0.25">
      <c r="H3280" s="1"/>
    </row>
    <row r="3281" spans="8:8" x14ac:dyDescent="0.25">
      <c r="H3281" s="1"/>
    </row>
    <row r="3282" spans="8:8" x14ac:dyDescent="0.25">
      <c r="H3282" s="1"/>
    </row>
    <row r="3283" spans="8:8" x14ac:dyDescent="0.25">
      <c r="H3283" s="1"/>
    </row>
    <row r="3284" spans="8:8" x14ac:dyDescent="0.25">
      <c r="H3284" s="1"/>
    </row>
    <row r="3285" spans="8:8" x14ac:dyDescent="0.25">
      <c r="H3285" s="1"/>
    </row>
    <row r="3286" spans="8:8" x14ac:dyDescent="0.25">
      <c r="H3286" s="1"/>
    </row>
    <row r="3287" spans="8:8" x14ac:dyDescent="0.25">
      <c r="H3287" s="1"/>
    </row>
    <row r="3289" spans="8:8" x14ac:dyDescent="0.25">
      <c r="H3289" s="1"/>
    </row>
    <row r="3291" spans="8:8" x14ac:dyDescent="0.25">
      <c r="H3291" s="1"/>
    </row>
    <row r="3292" spans="8:8" x14ac:dyDescent="0.25">
      <c r="H3292" s="1"/>
    </row>
    <row r="3293" spans="8:8" x14ac:dyDescent="0.25">
      <c r="H3293" s="1"/>
    </row>
    <row r="3294" spans="8:8" x14ac:dyDescent="0.25">
      <c r="H3294" s="1"/>
    </row>
    <row r="3295" spans="8:8" x14ac:dyDescent="0.25">
      <c r="H3295" s="1"/>
    </row>
    <row r="3296" spans="8:8" x14ac:dyDescent="0.25">
      <c r="H3296" s="1"/>
    </row>
    <row r="3297" spans="8:8" x14ac:dyDescent="0.25">
      <c r="H3297" s="1"/>
    </row>
    <row r="3298" spans="8:8" x14ac:dyDescent="0.25">
      <c r="H3298" s="1"/>
    </row>
    <row r="3299" spans="8:8" x14ac:dyDescent="0.25">
      <c r="H3299" s="1"/>
    </row>
    <row r="3300" spans="8:8" x14ac:dyDescent="0.25">
      <c r="H3300" s="1"/>
    </row>
    <row r="3301" spans="8:8" x14ac:dyDescent="0.25">
      <c r="H3301" s="1"/>
    </row>
    <row r="3302" spans="8:8" x14ac:dyDescent="0.25">
      <c r="H3302" s="1"/>
    </row>
    <row r="3303" spans="8:8" x14ac:dyDescent="0.25">
      <c r="H3303" s="1"/>
    </row>
    <row r="3304" spans="8:8" x14ac:dyDescent="0.25">
      <c r="H3304" s="1"/>
    </row>
    <row r="3305" spans="8:8" x14ac:dyDescent="0.25">
      <c r="H3305" s="1"/>
    </row>
    <row r="3306" spans="8:8" x14ac:dyDescent="0.25">
      <c r="H3306" s="1"/>
    </row>
    <row r="3307" spans="8:8" x14ac:dyDescent="0.25">
      <c r="H3307" s="1"/>
    </row>
    <row r="3308" spans="8:8" x14ac:dyDescent="0.25">
      <c r="H3308" s="1"/>
    </row>
    <row r="3309" spans="8:8" x14ac:dyDescent="0.25">
      <c r="H3309" s="1"/>
    </row>
    <row r="3310" spans="8:8" x14ac:dyDescent="0.25">
      <c r="H3310" s="1"/>
    </row>
    <row r="3311" spans="8:8" x14ac:dyDescent="0.25">
      <c r="H3311" s="1"/>
    </row>
    <row r="3312" spans="8:8" x14ac:dyDescent="0.25">
      <c r="H3312" s="1"/>
    </row>
    <row r="3313" spans="8:8" x14ac:dyDescent="0.25">
      <c r="H3313" s="1"/>
    </row>
    <row r="3314" spans="8:8" x14ac:dyDescent="0.25">
      <c r="H3314" s="1"/>
    </row>
    <row r="3315" spans="8:8" x14ac:dyDescent="0.25">
      <c r="H3315" s="1"/>
    </row>
    <row r="3316" spans="8:8" x14ac:dyDescent="0.25">
      <c r="H3316" s="1"/>
    </row>
    <row r="3317" spans="8:8" x14ac:dyDescent="0.25">
      <c r="H3317" s="1"/>
    </row>
    <row r="3318" spans="8:8" x14ac:dyDescent="0.25">
      <c r="H3318" s="1"/>
    </row>
    <row r="3319" spans="8:8" x14ac:dyDescent="0.25">
      <c r="H3319" s="1"/>
    </row>
    <row r="3320" spans="8:8" x14ac:dyDescent="0.25">
      <c r="H3320" s="1"/>
    </row>
    <row r="3321" spans="8:8" x14ac:dyDescent="0.25">
      <c r="H3321" s="1"/>
    </row>
    <row r="3322" spans="8:8" x14ac:dyDescent="0.25">
      <c r="H3322" s="1"/>
    </row>
    <row r="3323" spans="8:8" x14ac:dyDescent="0.25">
      <c r="H3323" s="1"/>
    </row>
    <row r="3324" spans="8:8" x14ac:dyDescent="0.25">
      <c r="H3324" s="1"/>
    </row>
    <row r="3325" spans="8:8" x14ac:dyDescent="0.25">
      <c r="H3325" s="1"/>
    </row>
    <row r="3326" spans="8:8" x14ac:dyDescent="0.25">
      <c r="H3326" s="1"/>
    </row>
    <row r="3328" spans="8:8" x14ac:dyDescent="0.25">
      <c r="H3328" s="1"/>
    </row>
    <row r="3329" spans="8:8" x14ac:dyDescent="0.25">
      <c r="H3329" s="1"/>
    </row>
    <row r="3330" spans="8:8" x14ac:dyDescent="0.25">
      <c r="H3330" s="1"/>
    </row>
    <row r="3331" spans="8:8" x14ac:dyDescent="0.25">
      <c r="H3331" s="1"/>
    </row>
    <row r="3332" spans="8:8" x14ac:dyDescent="0.25">
      <c r="H3332" s="1"/>
    </row>
    <row r="3334" spans="8:8" x14ac:dyDescent="0.25">
      <c r="H3334" s="1"/>
    </row>
    <row r="3335" spans="8:8" x14ac:dyDescent="0.25">
      <c r="H3335" s="1"/>
    </row>
    <row r="3336" spans="8:8" x14ac:dyDescent="0.25">
      <c r="H3336" s="1"/>
    </row>
    <row r="3338" spans="8:8" x14ac:dyDescent="0.25">
      <c r="H3338" s="1"/>
    </row>
    <row r="3339" spans="8:8" x14ac:dyDescent="0.25">
      <c r="H3339" s="1"/>
    </row>
    <row r="3341" spans="8:8" x14ac:dyDescent="0.25">
      <c r="H3341" s="1"/>
    </row>
    <row r="3342" spans="8:8" x14ac:dyDescent="0.25">
      <c r="H3342" s="1"/>
    </row>
    <row r="3343" spans="8:8" x14ac:dyDescent="0.25">
      <c r="H3343" s="1"/>
    </row>
    <row r="3344" spans="8:8" x14ac:dyDescent="0.25">
      <c r="H3344" s="1"/>
    </row>
    <row r="3345" spans="8:8" x14ac:dyDescent="0.25">
      <c r="H3345" s="1"/>
    </row>
    <row r="3346" spans="8:8" x14ac:dyDescent="0.25">
      <c r="H3346" s="1"/>
    </row>
    <row r="3347" spans="8:8" x14ac:dyDescent="0.25">
      <c r="H3347" s="1"/>
    </row>
    <row r="3348" spans="8:8" x14ac:dyDescent="0.25">
      <c r="H3348" s="1"/>
    </row>
    <row r="3349" spans="8:8" x14ac:dyDescent="0.25">
      <c r="H3349" s="1"/>
    </row>
    <row r="3356" spans="8:8" x14ac:dyDescent="0.25">
      <c r="H3356" s="1"/>
    </row>
    <row r="3357" spans="8:8" x14ac:dyDescent="0.25">
      <c r="H3357" s="1"/>
    </row>
    <row r="3358" spans="8:8" x14ac:dyDescent="0.25">
      <c r="H3358" s="1"/>
    </row>
    <row r="3359" spans="8:8" x14ac:dyDescent="0.25">
      <c r="H3359" s="1"/>
    </row>
    <row r="3360" spans="8:8" x14ac:dyDescent="0.25">
      <c r="H3360" s="1"/>
    </row>
    <row r="3361" spans="8:8" x14ac:dyDescent="0.25">
      <c r="H3361" s="1"/>
    </row>
    <row r="3363" spans="8:8" x14ac:dyDescent="0.25">
      <c r="H3363" s="1"/>
    </row>
    <row r="3365" spans="8:8" x14ac:dyDescent="0.25">
      <c r="H3365" s="1"/>
    </row>
    <row r="3367" spans="8:8" x14ac:dyDescent="0.25">
      <c r="H3367" s="1"/>
    </row>
    <row r="3369" spans="8:8" x14ac:dyDescent="0.25">
      <c r="H3369" s="1"/>
    </row>
    <row r="3370" spans="8:8" x14ac:dyDescent="0.25">
      <c r="H3370" s="1"/>
    </row>
    <row r="3371" spans="8:8" x14ac:dyDescent="0.25">
      <c r="H3371" s="1"/>
    </row>
    <row r="3373" spans="8:8" x14ac:dyDescent="0.25">
      <c r="H3373" s="1"/>
    </row>
    <row r="3374" spans="8:8" x14ac:dyDescent="0.25">
      <c r="H3374" s="1"/>
    </row>
    <row r="3375" spans="8:8" x14ac:dyDescent="0.25">
      <c r="H3375" s="1"/>
    </row>
    <row r="3376" spans="8:8" x14ac:dyDescent="0.25">
      <c r="H3376" s="1"/>
    </row>
    <row r="3377" spans="8:8" x14ac:dyDescent="0.25">
      <c r="H3377" s="1"/>
    </row>
    <row r="3378" spans="8:8" x14ac:dyDescent="0.25">
      <c r="H3378" s="1"/>
    </row>
    <row r="3379" spans="8:8" x14ac:dyDescent="0.25">
      <c r="H3379" s="1"/>
    </row>
    <row r="3380" spans="8:8" x14ac:dyDescent="0.25">
      <c r="H3380" s="1"/>
    </row>
    <row r="3381" spans="8:8" x14ac:dyDescent="0.25">
      <c r="H3381" s="1"/>
    </row>
    <row r="3382" spans="8:8" x14ac:dyDescent="0.25">
      <c r="H3382" s="1"/>
    </row>
    <row r="3383" spans="8:8" x14ac:dyDescent="0.25">
      <c r="H3383" s="1"/>
    </row>
    <row r="3384" spans="8:8" x14ac:dyDescent="0.25">
      <c r="H3384" s="1"/>
    </row>
    <row r="3385" spans="8:8" x14ac:dyDescent="0.25">
      <c r="H3385" s="1"/>
    </row>
    <row r="3386" spans="8:8" x14ac:dyDescent="0.25">
      <c r="H3386" s="1"/>
    </row>
    <row r="3387" spans="8:8" x14ac:dyDescent="0.25">
      <c r="H3387" s="1"/>
    </row>
    <row r="3388" spans="8:8" x14ac:dyDescent="0.25">
      <c r="H3388" s="1"/>
    </row>
    <row r="3389" spans="8:8" x14ac:dyDescent="0.25">
      <c r="H3389" s="1"/>
    </row>
    <row r="3390" spans="8:8" x14ac:dyDescent="0.25">
      <c r="H3390" s="1"/>
    </row>
    <row r="3391" spans="8:8" x14ac:dyDescent="0.25">
      <c r="H3391" s="1"/>
    </row>
    <row r="3392" spans="8:8" x14ac:dyDescent="0.25">
      <c r="H3392" s="1"/>
    </row>
    <row r="3393" spans="8:8" x14ac:dyDescent="0.25">
      <c r="H3393" s="1"/>
    </row>
    <row r="3394" spans="8:8" x14ac:dyDescent="0.25">
      <c r="H3394" s="1"/>
    </row>
    <row r="3395" spans="8:8" x14ac:dyDescent="0.25">
      <c r="H3395" s="1"/>
    </row>
    <row r="3396" spans="8:8" x14ac:dyDescent="0.25">
      <c r="H3396" s="1"/>
    </row>
    <row r="3397" spans="8:8" x14ac:dyDescent="0.25">
      <c r="H3397" s="1"/>
    </row>
    <row r="3398" spans="8:8" x14ac:dyDescent="0.25">
      <c r="H3398" s="1"/>
    </row>
    <row r="3399" spans="8:8" x14ac:dyDescent="0.25">
      <c r="H3399" s="1"/>
    </row>
    <row r="3400" spans="8:8" x14ac:dyDescent="0.25">
      <c r="H3400" s="1"/>
    </row>
    <row r="3401" spans="8:8" x14ac:dyDescent="0.25">
      <c r="H3401" s="1"/>
    </row>
    <row r="3402" spans="8:8" x14ac:dyDescent="0.25">
      <c r="H3402" s="1"/>
    </row>
    <row r="3403" spans="8:8" x14ac:dyDescent="0.25">
      <c r="H3403" s="1"/>
    </row>
    <row r="3404" spans="8:8" x14ac:dyDescent="0.25">
      <c r="H3404" s="1"/>
    </row>
    <row r="3405" spans="8:8" x14ac:dyDescent="0.25">
      <c r="H3405" s="1"/>
    </row>
    <row r="3406" spans="8:8" x14ac:dyDescent="0.25">
      <c r="H3406" s="1"/>
    </row>
    <row r="3407" spans="8:8" x14ac:dyDescent="0.25">
      <c r="H3407" s="1"/>
    </row>
    <row r="3408" spans="8:8" x14ac:dyDescent="0.25">
      <c r="H3408" s="1"/>
    </row>
    <row r="3409" spans="8:8" x14ac:dyDescent="0.25">
      <c r="H3409" s="1"/>
    </row>
    <row r="3410" spans="8:8" x14ac:dyDescent="0.25">
      <c r="H3410" s="1"/>
    </row>
    <row r="3411" spans="8:8" x14ac:dyDescent="0.25">
      <c r="H3411" s="1"/>
    </row>
    <row r="3412" spans="8:8" x14ac:dyDescent="0.25">
      <c r="H3412" s="1"/>
    </row>
    <row r="3413" spans="8:8" x14ac:dyDescent="0.25">
      <c r="H3413" s="1"/>
    </row>
    <row r="3414" spans="8:8" x14ac:dyDescent="0.25">
      <c r="H3414" s="1"/>
    </row>
    <row r="3415" spans="8:8" x14ac:dyDescent="0.25">
      <c r="H3415" s="1"/>
    </row>
    <row r="3416" spans="8:8" x14ac:dyDescent="0.25">
      <c r="H3416" s="1"/>
    </row>
    <row r="3417" spans="8:8" x14ac:dyDescent="0.25">
      <c r="H3417" s="1"/>
    </row>
    <row r="3418" spans="8:8" x14ac:dyDescent="0.25">
      <c r="H3418" s="1"/>
    </row>
    <row r="3419" spans="8:8" x14ac:dyDescent="0.25">
      <c r="H3419" s="1"/>
    </row>
    <row r="3420" spans="8:8" x14ac:dyDescent="0.25">
      <c r="H3420" s="1"/>
    </row>
    <row r="3421" spans="8:8" x14ac:dyDescent="0.25">
      <c r="H3421" s="1"/>
    </row>
    <row r="3422" spans="8:8" x14ac:dyDescent="0.25">
      <c r="H3422" s="1"/>
    </row>
    <row r="3423" spans="8:8" x14ac:dyDescent="0.25">
      <c r="H3423" s="1"/>
    </row>
    <row r="3424" spans="8:8" x14ac:dyDescent="0.25">
      <c r="H3424" s="1"/>
    </row>
    <row r="3425" spans="8:8" x14ac:dyDescent="0.25">
      <c r="H3425" s="1"/>
    </row>
    <row r="3426" spans="8:8" x14ac:dyDescent="0.25">
      <c r="H3426" s="1"/>
    </row>
    <row r="3427" spans="8:8" x14ac:dyDescent="0.25">
      <c r="H3427" s="1"/>
    </row>
    <row r="3428" spans="8:8" x14ac:dyDescent="0.25">
      <c r="H3428" s="1"/>
    </row>
    <row r="3429" spans="8:8" x14ac:dyDescent="0.25">
      <c r="H3429" s="1"/>
    </row>
    <row r="3430" spans="8:8" x14ac:dyDescent="0.25">
      <c r="H3430" s="1"/>
    </row>
    <row r="3431" spans="8:8" x14ac:dyDescent="0.25">
      <c r="H3431" s="1"/>
    </row>
    <row r="3432" spans="8:8" x14ac:dyDescent="0.25">
      <c r="H3432" s="1"/>
    </row>
    <row r="3433" spans="8:8" x14ac:dyDescent="0.25">
      <c r="H3433" s="1"/>
    </row>
    <row r="3434" spans="8:8" x14ac:dyDescent="0.25">
      <c r="H3434" s="1"/>
    </row>
    <row r="3435" spans="8:8" x14ac:dyDescent="0.25">
      <c r="H3435" s="1"/>
    </row>
    <row r="3436" spans="8:8" x14ac:dyDescent="0.25">
      <c r="H3436" s="1"/>
    </row>
    <row r="3437" spans="8:8" x14ac:dyDescent="0.25">
      <c r="H3437" s="1"/>
    </row>
    <row r="3438" spans="8:8" x14ac:dyDescent="0.25">
      <c r="H3438" s="1"/>
    </row>
    <row r="3439" spans="8:8" x14ac:dyDescent="0.25">
      <c r="H3439" s="1"/>
    </row>
    <row r="3440" spans="8:8" x14ac:dyDescent="0.25">
      <c r="H3440" s="1"/>
    </row>
    <row r="3441" spans="8:8" x14ac:dyDescent="0.25">
      <c r="H3441" s="1"/>
    </row>
    <row r="3442" spans="8:8" x14ac:dyDescent="0.25">
      <c r="H3442" s="1"/>
    </row>
    <row r="3443" spans="8:8" x14ac:dyDescent="0.25">
      <c r="H3443" s="1"/>
    </row>
    <row r="3444" spans="8:8" x14ac:dyDescent="0.25">
      <c r="H3444" s="1"/>
    </row>
    <row r="3445" spans="8:8" x14ac:dyDescent="0.25">
      <c r="H3445" s="1"/>
    </row>
    <row r="3446" spans="8:8" x14ac:dyDescent="0.25">
      <c r="H3446" s="1"/>
    </row>
    <row r="3447" spans="8:8" x14ac:dyDescent="0.25">
      <c r="H3447" s="1"/>
    </row>
    <row r="3448" spans="8:8" x14ac:dyDescent="0.25">
      <c r="H3448" s="1"/>
    </row>
    <row r="3449" spans="8:8" x14ac:dyDescent="0.25">
      <c r="H3449" s="1"/>
    </row>
    <row r="3450" spans="8:8" x14ac:dyDescent="0.25">
      <c r="H3450" s="1"/>
    </row>
    <row r="3451" spans="8:8" x14ac:dyDescent="0.25">
      <c r="H3451" s="1"/>
    </row>
    <row r="3452" spans="8:8" x14ac:dyDescent="0.25">
      <c r="H3452" s="1"/>
    </row>
    <row r="3453" spans="8:8" x14ac:dyDescent="0.25">
      <c r="H3453" s="1"/>
    </row>
    <row r="3454" spans="8:8" x14ac:dyDescent="0.25">
      <c r="H3454" s="1"/>
    </row>
    <row r="3455" spans="8:8" x14ac:dyDescent="0.25">
      <c r="H3455" s="1"/>
    </row>
    <row r="3456" spans="8:8" x14ac:dyDescent="0.25">
      <c r="H3456" s="1"/>
    </row>
    <row r="3457" spans="8:8" x14ac:dyDescent="0.25">
      <c r="H3457" s="1"/>
    </row>
    <row r="3458" spans="8:8" x14ac:dyDescent="0.25">
      <c r="H3458" s="1"/>
    </row>
    <row r="3459" spans="8:8" x14ac:dyDescent="0.25">
      <c r="H3459" s="1"/>
    </row>
    <row r="3460" spans="8:8" x14ac:dyDescent="0.25">
      <c r="H3460" s="1"/>
    </row>
    <row r="3461" spans="8:8" x14ac:dyDescent="0.25">
      <c r="H3461" s="1"/>
    </row>
    <row r="3462" spans="8:8" x14ac:dyDescent="0.25">
      <c r="H3462" s="1"/>
    </row>
    <row r="3463" spans="8:8" x14ac:dyDescent="0.25">
      <c r="H3463" s="1"/>
    </row>
    <row r="3464" spans="8:8" x14ac:dyDescent="0.25">
      <c r="H3464" s="1"/>
    </row>
    <row r="3465" spans="8:8" x14ac:dyDescent="0.25">
      <c r="H3465" s="1"/>
    </row>
    <row r="3466" spans="8:8" x14ac:dyDescent="0.25">
      <c r="H3466" s="1"/>
    </row>
    <row r="3467" spans="8:8" x14ac:dyDescent="0.25">
      <c r="H3467" s="1"/>
    </row>
    <row r="3468" spans="8:8" x14ac:dyDescent="0.25">
      <c r="H3468" s="1"/>
    </row>
    <row r="3469" spans="8:8" x14ac:dyDescent="0.25">
      <c r="H3469" s="1"/>
    </row>
    <row r="3470" spans="8:8" x14ac:dyDescent="0.25">
      <c r="H3470" s="1"/>
    </row>
    <row r="3471" spans="8:8" x14ac:dyDescent="0.25">
      <c r="H3471" s="1"/>
    </row>
    <row r="3472" spans="8:8" x14ac:dyDescent="0.25">
      <c r="H3472" s="1"/>
    </row>
    <row r="3473" spans="8:8" x14ac:dyDescent="0.25">
      <c r="H3473" s="1"/>
    </row>
    <row r="3474" spans="8:8" x14ac:dyDescent="0.25">
      <c r="H3474" s="1"/>
    </row>
    <row r="3475" spans="8:8" x14ac:dyDescent="0.25">
      <c r="H3475" s="1"/>
    </row>
    <row r="3476" spans="8:8" x14ac:dyDescent="0.25">
      <c r="H3476" s="1"/>
    </row>
    <row r="3477" spans="8:8" x14ac:dyDescent="0.25">
      <c r="H3477" s="1"/>
    </row>
    <row r="3478" spans="8:8" x14ac:dyDescent="0.25">
      <c r="H3478" s="1"/>
    </row>
    <row r="3479" spans="8:8" x14ac:dyDescent="0.25">
      <c r="H3479" s="1"/>
    </row>
    <row r="3480" spans="8:8" x14ac:dyDescent="0.25">
      <c r="H3480" s="1"/>
    </row>
    <row r="3481" spans="8:8" x14ac:dyDescent="0.25">
      <c r="H3481" s="1"/>
    </row>
    <row r="3482" spans="8:8" x14ac:dyDescent="0.25">
      <c r="H3482" s="1"/>
    </row>
    <row r="3483" spans="8:8" x14ac:dyDescent="0.25">
      <c r="H3483" s="1"/>
    </row>
    <row r="3484" spans="8:8" x14ac:dyDescent="0.25">
      <c r="H3484" s="1"/>
    </row>
    <row r="3485" spans="8:8" x14ac:dyDescent="0.25">
      <c r="H3485" s="1"/>
    </row>
    <row r="3486" spans="8:8" x14ac:dyDescent="0.25">
      <c r="H3486" s="1"/>
    </row>
    <row r="3487" spans="8:8" x14ac:dyDescent="0.25">
      <c r="H3487" s="1"/>
    </row>
    <row r="3488" spans="8:8" x14ac:dyDescent="0.25">
      <c r="H3488" s="1"/>
    </row>
    <row r="3489" spans="8:8" x14ac:dyDescent="0.25">
      <c r="H3489" s="1"/>
    </row>
    <row r="3490" spans="8:8" x14ac:dyDescent="0.25">
      <c r="H3490" s="1"/>
    </row>
    <row r="3491" spans="8:8" x14ac:dyDescent="0.25">
      <c r="H3491" s="1"/>
    </row>
    <row r="3492" spans="8:8" x14ac:dyDescent="0.25">
      <c r="H3492" s="1"/>
    </row>
    <row r="3493" spans="8:8" x14ac:dyDescent="0.25">
      <c r="H3493" s="1"/>
    </row>
    <row r="3494" spans="8:8" x14ac:dyDescent="0.25">
      <c r="H3494" s="1"/>
    </row>
    <row r="3495" spans="8:8" x14ac:dyDescent="0.25">
      <c r="H3495" s="1"/>
    </row>
    <row r="3496" spans="8:8" x14ac:dyDescent="0.25">
      <c r="H3496" s="1"/>
    </row>
    <row r="3497" spans="8:8" x14ac:dyDescent="0.25">
      <c r="H3497" s="1"/>
    </row>
    <row r="3498" spans="8:8" x14ac:dyDescent="0.25">
      <c r="H3498" s="1"/>
    </row>
    <row r="3499" spans="8:8" x14ac:dyDescent="0.25">
      <c r="H3499" s="1"/>
    </row>
    <row r="3500" spans="8:8" x14ac:dyDescent="0.25">
      <c r="H3500" s="1"/>
    </row>
    <row r="3501" spans="8:8" x14ac:dyDescent="0.25">
      <c r="H3501" s="1"/>
    </row>
    <row r="3502" spans="8:8" x14ac:dyDescent="0.25">
      <c r="H3502" s="1"/>
    </row>
    <row r="3503" spans="8:8" x14ac:dyDescent="0.25">
      <c r="H3503" s="1"/>
    </row>
    <row r="3504" spans="8:8" x14ac:dyDescent="0.25">
      <c r="H3504" s="1"/>
    </row>
    <row r="3505" spans="8:8" x14ac:dyDescent="0.25">
      <c r="H3505" s="1"/>
    </row>
    <row r="3506" spans="8:8" x14ac:dyDescent="0.25">
      <c r="H3506" s="1"/>
    </row>
    <row r="3507" spans="8:8" x14ac:dyDescent="0.25">
      <c r="H3507" s="1"/>
    </row>
    <row r="3508" spans="8:8" x14ac:dyDescent="0.25">
      <c r="H3508" s="1"/>
    </row>
    <row r="3509" spans="8:8" x14ac:dyDescent="0.25">
      <c r="H3509" s="1"/>
    </row>
    <row r="3510" spans="8:8" x14ac:dyDescent="0.25">
      <c r="H3510" s="1"/>
    </row>
    <row r="3511" spans="8:8" x14ac:dyDescent="0.25">
      <c r="H3511" s="1"/>
    </row>
    <row r="3512" spans="8:8" x14ac:dyDescent="0.25">
      <c r="H3512" s="1"/>
    </row>
    <row r="3513" spans="8:8" x14ac:dyDescent="0.25">
      <c r="H3513" s="1"/>
    </row>
    <row r="3514" spans="8:8" x14ac:dyDescent="0.25">
      <c r="H3514" s="1"/>
    </row>
    <row r="3515" spans="8:8" x14ac:dyDescent="0.25">
      <c r="H3515" s="1"/>
    </row>
    <row r="3516" spans="8:8" x14ac:dyDescent="0.25">
      <c r="H3516" s="1"/>
    </row>
    <row r="3517" spans="8:8" x14ac:dyDescent="0.25">
      <c r="H3517" s="1"/>
    </row>
    <row r="3518" spans="8:8" x14ac:dyDescent="0.25">
      <c r="H3518" s="1"/>
    </row>
    <row r="3519" spans="8:8" x14ac:dyDescent="0.25">
      <c r="H3519" s="1"/>
    </row>
    <row r="3520" spans="8:8" x14ac:dyDescent="0.25">
      <c r="H3520" s="1"/>
    </row>
    <row r="3521" spans="8:8" x14ac:dyDescent="0.25">
      <c r="H3521" s="1"/>
    </row>
    <row r="3522" spans="8:8" x14ac:dyDescent="0.25">
      <c r="H3522" s="1"/>
    </row>
    <row r="3523" spans="8:8" x14ac:dyDescent="0.25">
      <c r="H3523" s="1"/>
    </row>
    <row r="3524" spans="8:8" x14ac:dyDescent="0.25">
      <c r="H3524" s="1"/>
    </row>
    <row r="3525" spans="8:8" x14ac:dyDescent="0.25">
      <c r="H3525" s="1"/>
    </row>
    <row r="3526" spans="8:8" x14ac:dyDescent="0.25">
      <c r="H3526" s="1"/>
    </row>
    <row r="3527" spans="8:8" x14ac:dyDescent="0.25">
      <c r="H3527" s="1"/>
    </row>
    <row r="3528" spans="8:8" x14ac:dyDescent="0.25">
      <c r="H3528" s="1"/>
    </row>
    <row r="3529" spans="8:8" x14ac:dyDescent="0.25">
      <c r="H3529" s="1"/>
    </row>
    <row r="3530" spans="8:8" x14ac:dyDescent="0.25">
      <c r="H3530" s="1"/>
    </row>
    <row r="3531" spans="8:8" x14ac:dyDescent="0.25">
      <c r="H3531" s="1"/>
    </row>
    <row r="3532" spans="8:8" x14ac:dyDescent="0.25">
      <c r="H3532" s="1"/>
    </row>
    <row r="3533" spans="8:8" x14ac:dyDescent="0.25">
      <c r="H3533" s="1"/>
    </row>
    <row r="3534" spans="8:8" x14ac:dyDescent="0.25">
      <c r="H3534" s="1"/>
    </row>
    <row r="3535" spans="8:8" x14ac:dyDescent="0.25">
      <c r="H3535" s="1"/>
    </row>
    <row r="3536" spans="8:8" x14ac:dyDescent="0.25">
      <c r="H3536" s="1"/>
    </row>
    <row r="3537" spans="8:8" x14ac:dyDescent="0.25">
      <c r="H3537" s="1"/>
    </row>
    <row r="3538" spans="8:8" x14ac:dyDescent="0.25">
      <c r="H3538" s="1"/>
    </row>
    <row r="3539" spans="8:8" x14ac:dyDescent="0.25">
      <c r="H3539" s="1"/>
    </row>
    <row r="3540" spans="8:8" x14ac:dyDescent="0.25">
      <c r="H3540" s="1"/>
    </row>
    <row r="3541" spans="8:8" x14ac:dyDescent="0.25">
      <c r="H3541" s="1"/>
    </row>
    <row r="3542" spans="8:8" x14ac:dyDescent="0.25">
      <c r="H3542" s="1"/>
    </row>
    <row r="3543" spans="8:8" x14ac:dyDescent="0.25">
      <c r="H3543" s="1"/>
    </row>
    <row r="3544" spans="8:8" x14ac:dyDescent="0.25">
      <c r="H3544" s="1"/>
    </row>
    <row r="3545" spans="8:8" x14ac:dyDescent="0.25">
      <c r="H3545" s="1"/>
    </row>
    <row r="3546" spans="8:8" x14ac:dyDescent="0.25">
      <c r="H3546" s="1"/>
    </row>
    <row r="3547" spans="8:8" x14ac:dyDescent="0.25">
      <c r="H3547" s="1"/>
    </row>
    <row r="3548" spans="8:8" x14ac:dyDescent="0.25">
      <c r="H3548" s="1"/>
    </row>
    <row r="3549" spans="8:8" x14ac:dyDescent="0.25">
      <c r="H3549" s="1"/>
    </row>
    <row r="3550" spans="8:8" x14ac:dyDescent="0.25">
      <c r="H3550" s="1"/>
    </row>
    <row r="3551" spans="8:8" x14ac:dyDescent="0.25">
      <c r="H3551" s="1"/>
    </row>
    <row r="3552" spans="8:8" x14ac:dyDescent="0.25">
      <c r="H3552" s="1"/>
    </row>
    <row r="3553" spans="8:8" x14ac:dyDescent="0.25">
      <c r="H3553" s="1"/>
    </row>
    <row r="3554" spans="8:8" x14ac:dyDescent="0.25">
      <c r="H3554" s="1"/>
    </row>
    <row r="3555" spans="8:8" x14ac:dyDescent="0.25">
      <c r="H3555" s="1"/>
    </row>
    <row r="3556" spans="8:8" x14ac:dyDescent="0.25">
      <c r="H3556" s="1"/>
    </row>
    <row r="3557" spans="8:8" x14ac:dyDescent="0.25">
      <c r="H3557" s="1"/>
    </row>
    <row r="3558" spans="8:8" x14ac:dyDescent="0.25">
      <c r="H3558" s="1"/>
    </row>
    <row r="3559" spans="8:8" x14ac:dyDescent="0.25">
      <c r="H3559" s="1"/>
    </row>
    <row r="3560" spans="8:8" x14ac:dyDescent="0.25">
      <c r="H3560" s="1"/>
    </row>
    <row r="3561" spans="8:8" x14ac:dyDescent="0.25">
      <c r="H3561" s="1"/>
    </row>
    <row r="3562" spans="8:8" x14ac:dyDescent="0.25">
      <c r="H3562" s="1"/>
    </row>
    <row r="3563" spans="8:8" x14ac:dyDescent="0.25">
      <c r="H3563" s="1"/>
    </row>
    <row r="3564" spans="8:8" x14ac:dyDescent="0.25">
      <c r="H3564" s="1"/>
    </row>
    <row r="3565" spans="8:8" x14ac:dyDescent="0.25">
      <c r="H3565" s="1"/>
    </row>
    <row r="3566" spans="8:8" x14ac:dyDescent="0.25">
      <c r="H3566" s="1"/>
    </row>
    <row r="3567" spans="8:8" x14ac:dyDescent="0.25">
      <c r="H3567" s="1"/>
    </row>
    <row r="3568" spans="8:8" x14ac:dyDescent="0.25">
      <c r="H3568" s="1"/>
    </row>
    <row r="3569" spans="8:8" x14ac:dyDescent="0.25">
      <c r="H3569" s="1"/>
    </row>
    <row r="3570" spans="8:8" x14ac:dyDescent="0.25">
      <c r="H3570" s="1"/>
    </row>
    <row r="3571" spans="8:8" x14ac:dyDescent="0.25">
      <c r="H3571" s="1"/>
    </row>
    <row r="3572" spans="8:8" x14ac:dyDescent="0.25">
      <c r="H3572" s="1"/>
    </row>
    <row r="3573" spans="8:8" x14ac:dyDescent="0.25">
      <c r="H3573" s="1"/>
    </row>
    <row r="3574" spans="8:8" x14ac:dyDescent="0.25">
      <c r="H3574" s="1"/>
    </row>
    <row r="3575" spans="8:8" x14ac:dyDescent="0.25">
      <c r="H3575" s="1"/>
    </row>
    <row r="3576" spans="8:8" x14ac:dyDescent="0.25">
      <c r="H3576" s="1"/>
    </row>
    <row r="3577" spans="8:8" x14ac:dyDescent="0.25">
      <c r="H3577" s="1"/>
    </row>
    <row r="3578" spans="8:8" x14ac:dyDescent="0.25">
      <c r="H3578" s="1"/>
    </row>
    <row r="3579" spans="8:8" x14ac:dyDescent="0.25">
      <c r="H3579" s="1"/>
    </row>
    <row r="3580" spans="8:8" x14ac:dyDescent="0.25">
      <c r="H3580" s="1"/>
    </row>
    <row r="3581" spans="8:8" x14ac:dyDescent="0.25">
      <c r="H3581" s="1"/>
    </row>
    <row r="3582" spans="8:8" x14ac:dyDescent="0.25">
      <c r="H3582" s="1"/>
    </row>
    <row r="3583" spans="8:8" x14ac:dyDescent="0.25">
      <c r="H3583" s="1"/>
    </row>
    <row r="3584" spans="8:8" x14ac:dyDescent="0.25">
      <c r="H3584" s="1"/>
    </row>
    <row r="3585" spans="8:8" x14ac:dyDescent="0.25">
      <c r="H3585" s="1"/>
    </row>
    <row r="3586" spans="8:8" x14ac:dyDescent="0.25">
      <c r="H3586" s="1"/>
    </row>
    <row r="3587" spans="8:8" x14ac:dyDescent="0.25">
      <c r="H3587" s="1"/>
    </row>
    <row r="3588" spans="8:8" x14ac:dyDescent="0.25">
      <c r="H3588" s="1"/>
    </row>
    <row r="3589" spans="8:8" x14ac:dyDescent="0.25">
      <c r="H3589" s="1"/>
    </row>
    <row r="3590" spans="8:8" x14ac:dyDescent="0.25">
      <c r="H3590" s="1"/>
    </row>
    <row r="3591" spans="8:8" x14ac:dyDescent="0.25">
      <c r="H3591" s="1"/>
    </row>
    <row r="3592" spans="8:8" x14ac:dyDescent="0.25">
      <c r="H3592" s="1"/>
    </row>
    <row r="3593" spans="8:8" x14ac:dyDescent="0.25">
      <c r="H3593" s="1"/>
    </row>
    <row r="3594" spans="8:8" x14ac:dyDescent="0.25">
      <c r="H3594" s="1"/>
    </row>
    <row r="3595" spans="8:8" x14ac:dyDescent="0.25">
      <c r="H3595" s="1"/>
    </row>
    <row r="3596" spans="8:8" x14ac:dyDescent="0.25">
      <c r="H3596" s="1"/>
    </row>
    <row r="3597" spans="8:8" x14ac:dyDescent="0.25">
      <c r="H3597" s="1"/>
    </row>
    <row r="3598" spans="8:8" x14ac:dyDescent="0.25">
      <c r="H3598" s="1"/>
    </row>
    <row r="3599" spans="8:8" x14ac:dyDescent="0.25">
      <c r="H3599" s="1"/>
    </row>
    <row r="3600" spans="8:8" x14ac:dyDescent="0.25">
      <c r="H3600" s="1"/>
    </row>
    <row r="3601" spans="8:8" x14ac:dyDescent="0.25">
      <c r="H3601" s="1"/>
    </row>
    <row r="3602" spans="8:8" x14ac:dyDescent="0.25">
      <c r="H3602" s="1"/>
    </row>
    <row r="3603" spans="8:8" x14ac:dyDescent="0.25">
      <c r="H3603" s="1"/>
    </row>
    <row r="3604" spans="8:8" x14ac:dyDescent="0.25">
      <c r="H3604" s="1"/>
    </row>
    <row r="3605" spans="8:8" x14ac:dyDescent="0.25">
      <c r="H3605" s="1"/>
    </row>
    <row r="3606" spans="8:8" x14ac:dyDescent="0.25">
      <c r="H3606" s="1"/>
    </row>
    <row r="3607" spans="8:8" x14ac:dyDescent="0.25">
      <c r="H3607" s="1"/>
    </row>
    <row r="3608" spans="8:8" x14ac:dyDescent="0.25">
      <c r="H3608" s="1"/>
    </row>
    <row r="3609" spans="8:8" x14ac:dyDescent="0.25">
      <c r="H3609" s="1"/>
    </row>
    <row r="3610" spans="8:8" x14ac:dyDescent="0.25">
      <c r="H3610" s="1"/>
    </row>
    <row r="3611" spans="8:8" x14ac:dyDescent="0.25">
      <c r="H3611" s="1"/>
    </row>
    <row r="3612" spans="8:8" x14ac:dyDescent="0.25">
      <c r="H3612" s="1"/>
    </row>
    <row r="3613" spans="8:8" x14ac:dyDescent="0.25">
      <c r="H3613" s="1"/>
    </row>
    <row r="3614" spans="8:8" x14ac:dyDescent="0.25">
      <c r="H3614" s="1"/>
    </row>
    <row r="3615" spans="8:8" x14ac:dyDescent="0.25">
      <c r="H3615" s="1"/>
    </row>
    <row r="3616" spans="8:8" x14ac:dyDescent="0.25">
      <c r="H3616" s="1"/>
    </row>
    <row r="3617" spans="8:8" x14ac:dyDescent="0.25">
      <c r="H3617" s="1"/>
    </row>
    <row r="3618" spans="8:8" x14ac:dyDescent="0.25">
      <c r="H3618" s="1"/>
    </row>
    <row r="3619" spans="8:8" x14ac:dyDescent="0.25">
      <c r="H3619" s="1"/>
    </row>
    <row r="3620" spans="8:8" x14ac:dyDescent="0.25">
      <c r="H3620" s="1"/>
    </row>
    <row r="3621" spans="8:8" x14ac:dyDescent="0.25">
      <c r="H3621" s="1"/>
    </row>
    <row r="3622" spans="8:8" x14ac:dyDescent="0.25">
      <c r="H3622" s="1"/>
    </row>
    <row r="3623" spans="8:8" x14ac:dyDescent="0.25">
      <c r="H3623" s="1"/>
    </row>
    <row r="3624" spans="8:8" x14ac:dyDescent="0.25">
      <c r="H3624" s="1"/>
    </row>
    <row r="3625" spans="8:8" x14ac:dyDescent="0.25">
      <c r="H3625" s="1"/>
    </row>
    <row r="3626" spans="8:8" x14ac:dyDescent="0.25">
      <c r="H3626" s="1"/>
    </row>
    <row r="3627" spans="8:8" x14ac:dyDescent="0.25">
      <c r="H3627" s="1"/>
    </row>
    <row r="3628" spans="8:8" x14ac:dyDescent="0.25">
      <c r="H3628" s="1"/>
    </row>
    <row r="3629" spans="8:8" x14ac:dyDescent="0.25">
      <c r="H3629" s="1"/>
    </row>
    <row r="3630" spans="8:8" x14ac:dyDescent="0.25">
      <c r="H3630" s="1"/>
    </row>
    <row r="3631" spans="8:8" x14ac:dyDescent="0.25">
      <c r="H3631" s="1"/>
    </row>
    <row r="3632" spans="8:8" x14ac:dyDescent="0.25">
      <c r="H3632" s="1"/>
    </row>
    <row r="3633" spans="8:8" x14ac:dyDescent="0.25">
      <c r="H3633" s="1"/>
    </row>
    <row r="3634" spans="8:8" x14ac:dyDescent="0.25">
      <c r="H3634" s="1"/>
    </row>
    <row r="3635" spans="8:8" x14ac:dyDescent="0.25">
      <c r="H3635" s="1"/>
    </row>
    <row r="3636" spans="8:8" x14ac:dyDescent="0.25">
      <c r="H3636" s="1"/>
    </row>
    <row r="3637" spans="8:8" x14ac:dyDescent="0.25">
      <c r="H3637" s="1"/>
    </row>
    <row r="3638" spans="8:8" x14ac:dyDescent="0.25">
      <c r="H3638" s="1"/>
    </row>
    <row r="3639" spans="8:8" x14ac:dyDescent="0.25">
      <c r="H3639" s="1"/>
    </row>
    <row r="3640" spans="8:8" x14ac:dyDescent="0.25">
      <c r="H3640" s="1"/>
    </row>
    <row r="3641" spans="8:8" x14ac:dyDescent="0.25">
      <c r="H3641" s="1"/>
    </row>
    <row r="3642" spans="8:8" x14ac:dyDescent="0.25">
      <c r="H3642" s="1"/>
    </row>
    <row r="3643" spans="8:8" x14ac:dyDescent="0.25">
      <c r="H3643" s="1"/>
    </row>
    <row r="3644" spans="8:8" x14ac:dyDescent="0.25">
      <c r="H3644" s="1"/>
    </row>
    <row r="3645" spans="8:8" x14ac:dyDescent="0.25">
      <c r="H3645" s="1"/>
    </row>
    <row r="3646" spans="8:8" x14ac:dyDescent="0.25">
      <c r="H3646" s="1"/>
    </row>
    <row r="3647" spans="8:8" x14ac:dyDescent="0.25">
      <c r="H3647" s="1"/>
    </row>
    <row r="3648" spans="8:8" x14ac:dyDescent="0.25">
      <c r="H3648" s="1"/>
    </row>
    <row r="3649" spans="8:8" x14ac:dyDescent="0.25">
      <c r="H3649" s="1"/>
    </row>
    <row r="3650" spans="8:8" x14ac:dyDescent="0.25">
      <c r="H3650" s="1"/>
    </row>
    <row r="3651" spans="8:8" x14ac:dyDescent="0.25">
      <c r="H3651" s="1"/>
    </row>
    <row r="3652" spans="8:8" x14ac:dyDescent="0.25">
      <c r="H3652" s="1"/>
    </row>
    <row r="3653" spans="8:8" x14ac:dyDescent="0.25">
      <c r="H3653" s="1"/>
    </row>
    <row r="3654" spans="8:8" x14ac:dyDescent="0.25">
      <c r="H3654" s="1"/>
    </row>
    <row r="3655" spans="8:8" x14ac:dyDescent="0.25">
      <c r="H3655" s="1"/>
    </row>
    <row r="3656" spans="8:8" x14ac:dyDescent="0.25">
      <c r="H3656" s="1"/>
    </row>
    <row r="3657" spans="8:8" x14ac:dyDescent="0.25">
      <c r="H3657" s="1"/>
    </row>
    <row r="3658" spans="8:8" x14ac:dyDescent="0.25">
      <c r="H3658" s="1"/>
    </row>
    <row r="3659" spans="8:8" x14ac:dyDescent="0.25">
      <c r="H3659" s="1"/>
    </row>
    <row r="3660" spans="8:8" x14ac:dyDescent="0.25">
      <c r="H3660" s="1"/>
    </row>
    <row r="3661" spans="8:8" x14ac:dyDescent="0.25">
      <c r="H3661" s="1"/>
    </row>
    <row r="3662" spans="8:8" x14ac:dyDescent="0.25">
      <c r="H3662" s="1"/>
    </row>
    <row r="3663" spans="8:8" x14ac:dyDescent="0.25">
      <c r="H3663" s="1"/>
    </row>
    <row r="3664" spans="8:8" x14ac:dyDescent="0.25">
      <c r="H3664" s="1"/>
    </row>
    <row r="3665" spans="8:8" x14ac:dyDescent="0.25">
      <c r="H3665" s="1"/>
    </row>
    <row r="3666" spans="8:8" x14ac:dyDescent="0.25">
      <c r="H3666" s="1"/>
    </row>
    <row r="3667" spans="8:8" x14ac:dyDescent="0.25">
      <c r="H3667" s="1"/>
    </row>
    <row r="3668" spans="8:8" x14ac:dyDescent="0.25">
      <c r="H3668" s="1"/>
    </row>
    <row r="3669" spans="8:8" x14ac:dyDescent="0.25">
      <c r="H3669" s="1"/>
    </row>
    <row r="3670" spans="8:8" x14ac:dyDescent="0.25">
      <c r="H3670" s="1"/>
    </row>
    <row r="3671" spans="8:8" x14ac:dyDescent="0.25">
      <c r="H3671" s="1"/>
    </row>
    <row r="3672" spans="8:8" x14ac:dyDescent="0.25">
      <c r="H3672" s="1"/>
    </row>
    <row r="3673" spans="8:8" x14ac:dyDescent="0.25">
      <c r="H3673" s="1"/>
    </row>
    <row r="3674" spans="8:8" x14ac:dyDescent="0.25">
      <c r="H3674" s="1"/>
    </row>
    <row r="3675" spans="8:8" x14ac:dyDescent="0.25">
      <c r="H3675" s="1"/>
    </row>
    <row r="3676" spans="8:8" x14ac:dyDescent="0.25">
      <c r="H3676" s="1"/>
    </row>
    <row r="3677" spans="8:8" x14ac:dyDescent="0.25">
      <c r="H3677" s="1"/>
    </row>
    <row r="3678" spans="8:8" x14ac:dyDescent="0.25">
      <c r="H3678" s="1"/>
    </row>
    <row r="3679" spans="8:8" x14ac:dyDescent="0.25">
      <c r="H3679" s="1"/>
    </row>
    <row r="3680" spans="8:8" x14ac:dyDescent="0.25">
      <c r="H3680" s="1"/>
    </row>
    <row r="3681" spans="8:8" x14ac:dyDescent="0.25">
      <c r="H3681" s="1"/>
    </row>
    <row r="3682" spans="8:8" x14ac:dyDescent="0.25">
      <c r="H3682" s="1"/>
    </row>
    <row r="3683" spans="8:8" x14ac:dyDescent="0.25">
      <c r="H3683" s="1"/>
    </row>
    <row r="3684" spans="8:8" x14ac:dyDescent="0.25">
      <c r="H3684" s="1"/>
    </row>
    <row r="3685" spans="8:8" x14ac:dyDescent="0.25">
      <c r="H3685" s="1"/>
    </row>
    <row r="3686" spans="8:8" x14ac:dyDescent="0.25">
      <c r="H3686" s="1"/>
    </row>
    <row r="3687" spans="8:8" x14ac:dyDescent="0.25">
      <c r="H3687" s="1"/>
    </row>
    <row r="3688" spans="8:8" x14ac:dyDescent="0.25">
      <c r="H3688" s="1"/>
    </row>
    <row r="3689" spans="8:8" x14ac:dyDescent="0.25">
      <c r="H3689" s="1"/>
    </row>
    <row r="3690" spans="8:8" x14ac:dyDescent="0.25">
      <c r="H3690" s="1"/>
    </row>
    <row r="3691" spans="8:8" x14ac:dyDescent="0.25">
      <c r="H3691" s="1"/>
    </row>
    <row r="3692" spans="8:8" x14ac:dyDescent="0.25">
      <c r="H3692" s="1"/>
    </row>
    <row r="3693" spans="8:8" x14ac:dyDescent="0.25">
      <c r="H3693" s="1"/>
    </row>
    <row r="3694" spans="8:8" x14ac:dyDescent="0.25">
      <c r="H3694" s="1"/>
    </row>
    <row r="3695" spans="8:8" x14ac:dyDescent="0.25">
      <c r="H3695" s="1"/>
    </row>
    <row r="3696" spans="8:8" x14ac:dyDescent="0.25">
      <c r="H3696" s="1"/>
    </row>
    <row r="3697" spans="8:8" x14ac:dyDescent="0.25">
      <c r="H3697" s="1"/>
    </row>
    <row r="3698" spans="8:8" x14ac:dyDescent="0.25">
      <c r="H3698" s="1"/>
    </row>
    <row r="3699" spans="8:8" x14ac:dyDescent="0.25">
      <c r="H3699" s="1"/>
    </row>
    <row r="3700" spans="8:8" x14ac:dyDescent="0.25">
      <c r="H3700" s="1"/>
    </row>
    <row r="3701" spans="8:8" x14ac:dyDescent="0.25">
      <c r="H3701" s="1"/>
    </row>
    <row r="3702" spans="8:8" x14ac:dyDescent="0.25">
      <c r="H3702" s="1"/>
    </row>
    <row r="3703" spans="8:8" x14ac:dyDescent="0.25">
      <c r="H3703" s="1"/>
    </row>
    <row r="3704" spans="8:8" x14ac:dyDescent="0.25">
      <c r="H3704" s="1"/>
    </row>
    <row r="3705" spans="8:8" x14ac:dyDescent="0.25">
      <c r="H3705" s="1"/>
    </row>
    <row r="3706" spans="8:8" x14ac:dyDescent="0.25">
      <c r="H3706" s="1"/>
    </row>
    <row r="3707" spans="8:8" x14ac:dyDescent="0.25">
      <c r="H3707" s="1"/>
    </row>
    <row r="3708" spans="8:8" x14ac:dyDescent="0.25">
      <c r="H3708" s="1"/>
    </row>
    <row r="3709" spans="8:8" x14ac:dyDescent="0.25">
      <c r="H3709" s="1"/>
    </row>
    <row r="3710" spans="8:8" x14ac:dyDescent="0.25">
      <c r="H3710" s="1"/>
    </row>
    <row r="3711" spans="8:8" x14ac:dyDescent="0.25">
      <c r="H3711" s="1"/>
    </row>
    <row r="3712" spans="8:8" x14ac:dyDescent="0.25">
      <c r="H3712" s="1"/>
    </row>
    <row r="3713" spans="8:8" x14ac:dyDescent="0.25">
      <c r="H3713" s="1"/>
    </row>
    <row r="3714" spans="8:8" x14ac:dyDescent="0.25">
      <c r="H3714" s="1"/>
    </row>
    <row r="3715" spans="8:8" x14ac:dyDescent="0.25">
      <c r="H3715" s="1"/>
    </row>
    <row r="3716" spans="8:8" x14ac:dyDescent="0.25">
      <c r="H3716" s="1"/>
    </row>
    <row r="3717" spans="8:8" x14ac:dyDescent="0.25">
      <c r="H3717" s="1"/>
    </row>
    <row r="3718" spans="8:8" x14ac:dyDescent="0.25">
      <c r="H3718" s="1"/>
    </row>
    <row r="3719" spans="8:8" x14ac:dyDescent="0.25">
      <c r="H3719" s="1"/>
    </row>
    <row r="3720" spans="8:8" x14ac:dyDescent="0.25">
      <c r="H3720" s="1"/>
    </row>
    <row r="3721" spans="8:8" x14ac:dyDescent="0.25">
      <c r="H3721" s="1"/>
    </row>
    <row r="3722" spans="8:8" x14ac:dyDescent="0.25">
      <c r="H3722" s="1"/>
    </row>
    <row r="3723" spans="8:8" x14ac:dyDescent="0.25">
      <c r="H3723" s="1"/>
    </row>
    <row r="3724" spans="8:8" x14ac:dyDescent="0.25">
      <c r="H3724" s="1"/>
    </row>
    <row r="3725" spans="8:8" x14ac:dyDescent="0.25">
      <c r="H3725" s="1"/>
    </row>
    <row r="3726" spans="8:8" x14ac:dyDescent="0.25">
      <c r="H3726" s="1"/>
    </row>
    <row r="3727" spans="8:8" x14ac:dyDescent="0.25">
      <c r="H3727" s="1"/>
    </row>
    <row r="3728" spans="8:8" x14ac:dyDescent="0.25">
      <c r="H3728" s="1"/>
    </row>
    <row r="3729" spans="8:8" x14ac:dyDescent="0.25">
      <c r="H3729" s="1"/>
    </row>
    <row r="3730" spans="8:8" x14ac:dyDescent="0.25">
      <c r="H3730" s="1"/>
    </row>
    <row r="3731" spans="8:8" x14ac:dyDescent="0.25">
      <c r="H3731" s="1"/>
    </row>
    <row r="3732" spans="8:8" x14ac:dyDescent="0.25">
      <c r="H3732" s="1"/>
    </row>
    <row r="3733" spans="8:8" x14ac:dyDescent="0.25">
      <c r="H3733" s="1"/>
    </row>
    <row r="3734" spans="8:8" x14ac:dyDescent="0.25">
      <c r="H3734" s="1"/>
    </row>
    <row r="3735" spans="8:8" x14ac:dyDescent="0.25">
      <c r="H3735" s="1"/>
    </row>
    <row r="3736" spans="8:8" x14ac:dyDescent="0.25">
      <c r="H3736" s="1"/>
    </row>
    <row r="3737" spans="8:8" x14ac:dyDescent="0.25">
      <c r="H3737" s="1"/>
    </row>
    <row r="3738" spans="8:8" x14ac:dyDescent="0.25">
      <c r="H3738" s="1"/>
    </row>
    <row r="3739" spans="8:8" x14ac:dyDescent="0.25">
      <c r="H3739" s="1"/>
    </row>
    <row r="3740" spans="8:8" x14ac:dyDescent="0.25">
      <c r="H3740" s="1"/>
    </row>
    <row r="3741" spans="8:8" x14ac:dyDescent="0.25">
      <c r="H3741" s="1"/>
    </row>
    <row r="3742" spans="8:8" x14ac:dyDescent="0.25">
      <c r="H3742" s="1"/>
    </row>
    <row r="3743" spans="8:8" x14ac:dyDescent="0.25">
      <c r="H3743" s="1"/>
    </row>
    <row r="3744" spans="8:8" x14ac:dyDescent="0.25">
      <c r="H3744" s="1"/>
    </row>
    <row r="3745" spans="8:8" x14ac:dyDescent="0.25">
      <c r="H3745" s="1"/>
    </row>
    <row r="3746" spans="8:8" x14ac:dyDescent="0.25">
      <c r="H3746" s="1"/>
    </row>
    <row r="3747" spans="8:8" x14ac:dyDescent="0.25">
      <c r="H3747" s="1"/>
    </row>
    <row r="3748" spans="8:8" x14ac:dyDescent="0.25">
      <c r="H3748" s="1"/>
    </row>
    <row r="3749" spans="8:8" x14ac:dyDescent="0.25">
      <c r="H3749" s="1"/>
    </row>
    <row r="3750" spans="8:8" x14ac:dyDescent="0.25">
      <c r="H3750" s="1"/>
    </row>
    <row r="3751" spans="8:8" x14ac:dyDescent="0.25">
      <c r="H3751" s="1"/>
    </row>
    <row r="3752" spans="8:8" x14ac:dyDescent="0.25">
      <c r="H3752" s="1"/>
    </row>
    <row r="3753" spans="8:8" x14ac:dyDescent="0.25">
      <c r="H3753" s="1"/>
    </row>
    <row r="3754" spans="8:8" x14ac:dyDescent="0.25">
      <c r="H3754" s="1"/>
    </row>
    <row r="3755" spans="8:8" x14ac:dyDescent="0.25">
      <c r="H3755" s="1"/>
    </row>
    <row r="3756" spans="8:8" x14ac:dyDescent="0.25">
      <c r="H3756" s="1"/>
    </row>
    <row r="3757" spans="8:8" x14ac:dyDescent="0.25">
      <c r="H3757" s="1"/>
    </row>
    <row r="3758" spans="8:8" x14ac:dyDescent="0.25">
      <c r="H3758" s="1"/>
    </row>
    <row r="3759" spans="8:8" x14ac:dyDescent="0.25">
      <c r="H3759" s="1"/>
    </row>
    <row r="3760" spans="8:8" x14ac:dyDescent="0.25">
      <c r="H3760" s="1"/>
    </row>
    <row r="3761" spans="8:8" x14ac:dyDescent="0.25">
      <c r="H3761" s="1"/>
    </row>
    <row r="3762" spans="8:8" x14ac:dyDescent="0.25">
      <c r="H3762" s="1"/>
    </row>
    <row r="3763" spans="8:8" x14ac:dyDescent="0.25">
      <c r="H3763" s="1"/>
    </row>
    <row r="3764" spans="8:8" x14ac:dyDescent="0.25">
      <c r="H3764" s="1"/>
    </row>
    <row r="3765" spans="8:8" x14ac:dyDescent="0.25">
      <c r="H3765" s="1"/>
    </row>
    <row r="3766" spans="8:8" x14ac:dyDescent="0.25">
      <c r="H3766" s="1"/>
    </row>
    <row r="3767" spans="8:8" x14ac:dyDescent="0.25">
      <c r="H3767" s="1"/>
    </row>
    <row r="3768" spans="8:8" x14ac:dyDescent="0.25">
      <c r="H3768" s="1"/>
    </row>
    <row r="3769" spans="8:8" x14ac:dyDescent="0.25">
      <c r="H3769" s="1"/>
    </row>
    <row r="3770" spans="8:8" x14ac:dyDescent="0.25">
      <c r="H3770" s="1"/>
    </row>
    <row r="3771" spans="8:8" x14ac:dyDescent="0.25">
      <c r="H3771" s="1"/>
    </row>
    <row r="3772" spans="8:8" x14ac:dyDescent="0.25">
      <c r="H3772" s="1"/>
    </row>
    <row r="3773" spans="8:8" x14ac:dyDescent="0.25">
      <c r="H3773" s="1"/>
    </row>
    <row r="3774" spans="8:8" x14ac:dyDescent="0.25">
      <c r="H3774" s="1"/>
    </row>
    <row r="3775" spans="8:8" x14ac:dyDescent="0.25">
      <c r="H3775" s="1"/>
    </row>
    <row r="3776" spans="8:8" x14ac:dyDescent="0.25">
      <c r="H3776" s="1"/>
    </row>
    <row r="3777" spans="8:8" x14ac:dyDescent="0.25">
      <c r="H3777" s="1"/>
    </row>
    <row r="3778" spans="8:8" x14ac:dyDescent="0.25">
      <c r="H3778" s="1"/>
    </row>
    <row r="3779" spans="8:8" x14ac:dyDescent="0.25">
      <c r="H3779" s="1"/>
    </row>
    <row r="3780" spans="8:8" x14ac:dyDescent="0.25">
      <c r="H3780" s="1"/>
    </row>
    <row r="3781" spans="8:8" x14ac:dyDescent="0.25">
      <c r="H3781" s="1"/>
    </row>
    <row r="3782" spans="8:8" x14ac:dyDescent="0.25">
      <c r="H3782" s="1"/>
    </row>
    <row r="3783" spans="8:8" x14ac:dyDescent="0.25">
      <c r="H3783" s="1"/>
    </row>
    <row r="3784" spans="8:8" x14ac:dyDescent="0.25">
      <c r="H3784" s="1"/>
    </row>
    <row r="3785" spans="8:8" x14ac:dyDescent="0.25">
      <c r="H3785" s="1"/>
    </row>
    <row r="3786" spans="8:8" x14ac:dyDescent="0.25">
      <c r="H3786" s="1"/>
    </row>
    <row r="3787" spans="8:8" x14ac:dyDescent="0.25">
      <c r="H3787" s="1"/>
    </row>
    <row r="3788" spans="8:8" x14ac:dyDescent="0.25">
      <c r="H3788" s="1"/>
    </row>
    <row r="3789" spans="8:8" x14ac:dyDescent="0.25">
      <c r="H3789" s="1"/>
    </row>
    <row r="3790" spans="8:8" x14ac:dyDescent="0.25">
      <c r="H3790" s="1"/>
    </row>
    <row r="3791" spans="8:8" x14ac:dyDescent="0.25">
      <c r="H3791" s="1"/>
    </row>
    <row r="3792" spans="8:8" x14ac:dyDescent="0.25">
      <c r="H3792" s="1"/>
    </row>
    <row r="3793" spans="8:8" x14ac:dyDescent="0.25">
      <c r="H3793" s="1"/>
    </row>
    <row r="3794" spans="8:8" x14ac:dyDescent="0.25">
      <c r="H3794" s="1"/>
    </row>
    <row r="3795" spans="8:8" x14ac:dyDescent="0.25">
      <c r="H3795" s="1"/>
    </row>
    <row r="3796" spans="8:8" x14ac:dyDescent="0.25">
      <c r="H3796" s="1"/>
    </row>
    <row r="3797" spans="8:8" x14ac:dyDescent="0.25">
      <c r="H3797" s="1"/>
    </row>
    <row r="3798" spans="8:8" x14ac:dyDescent="0.25">
      <c r="H3798" s="1"/>
    </row>
    <row r="3799" spans="8:8" x14ac:dyDescent="0.25">
      <c r="H3799" s="1"/>
    </row>
    <row r="3800" spans="8:8" x14ac:dyDescent="0.25">
      <c r="H3800" s="1"/>
    </row>
    <row r="3801" spans="8:8" x14ac:dyDescent="0.25">
      <c r="H3801" s="1"/>
    </row>
    <row r="3802" spans="8:8" x14ac:dyDescent="0.25">
      <c r="H3802" s="1"/>
    </row>
    <row r="3803" spans="8:8" x14ac:dyDescent="0.25">
      <c r="H3803" s="1"/>
    </row>
    <row r="3804" spans="8:8" x14ac:dyDescent="0.25">
      <c r="H3804" s="1"/>
    </row>
    <row r="3805" spans="8:8" x14ac:dyDescent="0.25">
      <c r="H3805" s="1"/>
    </row>
    <row r="3806" spans="8:8" x14ac:dyDescent="0.25">
      <c r="H3806" s="1"/>
    </row>
    <row r="3807" spans="8:8" x14ac:dyDescent="0.25">
      <c r="H3807" s="1"/>
    </row>
    <row r="3808" spans="8:8" x14ac:dyDescent="0.25">
      <c r="H3808" s="1"/>
    </row>
    <row r="3809" spans="8:8" x14ac:dyDescent="0.25">
      <c r="H3809" s="1"/>
    </row>
    <row r="3810" spans="8:8" x14ac:dyDescent="0.25">
      <c r="H3810" s="1"/>
    </row>
    <row r="3811" spans="8:8" x14ac:dyDescent="0.25">
      <c r="H3811" s="1"/>
    </row>
    <row r="3812" spans="8:8" x14ac:dyDescent="0.25">
      <c r="H3812" s="1"/>
    </row>
    <row r="3813" spans="8:8" x14ac:dyDescent="0.25">
      <c r="H3813" s="1"/>
    </row>
    <row r="3814" spans="8:8" x14ac:dyDescent="0.25">
      <c r="H3814" s="1"/>
    </row>
    <row r="3815" spans="8:8" x14ac:dyDescent="0.25">
      <c r="H3815" s="1"/>
    </row>
    <row r="3816" spans="8:8" x14ac:dyDescent="0.25">
      <c r="H3816" s="1"/>
    </row>
    <row r="3817" spans="8:8" x14ac:dyDescent="0.25">
      <c r="H3817" s="1"/>
    </row>
    <row r="3818" spans="8:8" x14ac:dyDescent="0.25">
      <c r="H3818" s="1"/>
    </row>
    <row r="3819" spans="8:8" x14ac:dyDescent="0.25">
      <c r="H3819" s="1"/>
    </row>
    <row r="3820" spans="8:8" x14ac:dyDescent="0.25">
      <c r="H3820" s="1"/>
    </row>
    <row r="3821" spans="8:8" x14ac:dyDescent="0.25">
      <c r="H3821" s="1"/>
    </row>
    <row r="3822" spans="8:8" x14ac:dyDescent="0.25">
      <c r="H3822" s="1"/>
    </row>
    <row r="3823" spans="8:8" x14ac:dyDescent="0.25">
      <c r="H3823" s="1"/>
    </row>
    <row r="3824" spans="8:8" x14ac:dyDescent="0.25">
      <c r="H3824" s="1"/>
    </row>
    <row r="3825" spans="8:8" x14ac:dyDescent="0.25">
      <c r="H3825" s="1"/>
    </row>
    <row r="3826" spans="8:8" x14ac:dyDescent="0.25">
      <c r="H3826" s="1"/>
    </row>
    <row r="3827" spans="8:8" x14ac:dyDescent="0.25">
      <c r="H3827" s="1"/>
    </row>
    <row r="3828" spans="8:8" x14ac:dyDescent="0.25">
      <c r="H3828" s="1"/>
    </row>
    <row r="3829" spans="8:8" x14ac:dyDescent="0.25">
      <c r="H3829" s="1"/>
    </row>
    <row r="3830" spans="8:8" x14ac:dyDescent="0.25">
      <c r="H3830" s="1"/>
    </row>
    <row r="3831" spans="8:8" x14ac:dyDescent="0.25">
      <c r="H3831" s="1"/>
    </row>
    <row r="3832" spans="8:8" x14ac:dyDescent="0.25">
      <c r="H3832" s="1"/>
    </row>
    <row r="3833" spans="8:8" x14ac:dyDescent="0.25">
      <c r="H3833" s="1"/>
    </row>
    <row r="3834" spans="8:8" x14ac:dyDescent="0.25">
      <c r="H3834" s="1"/>
    </row>
    <row r="3835" spans="8:8" x14ac:dyDescent="0.25">
      <c r="H3835" s="1"/>
    </row>
    <row r="3836" spans="8:8" x14ac:dyDescent="0.25">
      <c r="H3836" s="1"/>
    </row>
    <row r="3837" spans="8:8" x14ac:dyDescent="0.25">
      <c r="H3837" s="1"/>
    </row>
    <row r="3838" spans="8:8" x14ac:dyDescent="0.25">
      <c r="H3838" s="1"/>
    </row>
    <row r="3839" spans="8:8" x14ac:dyDescent="0.25">
      <c r="H3839" s="1"/>
    </row>
    <row r="3840" spans="8:8" x14ac:dyDescent="0.25">
      <c r="H3840" s="1"/>
    </row>
    <row r="3841" spans="8:8" x14ac:dyDescent="0.25">
      <c r="H3841" s="1"/>
    </row>
    <row r="3842" spans="8:8" x14ac:dyDescent="0.25">
      <c r="H3842" s="1"/>
    </row>
    <row r="3843" spans="8:8" x14ac:dyDescent="0.25">
      <c r="H3843" s="1"/>
    </row>
    <row r="3844" spans="8:8" x14ac:dyDescent="0.25">
      <c r="H3844" s="1"/>
    </row>
    <row r="3845" spans="8:8" x14ac:dyDescent="0.25">
      <c r="H3845" s="1"/>
    </row>
    <row r="3846" spans="8:8" x14ac:dyDescent="0.25">
      <c r="H3846" s="1"/>
    </row>
    <row r="3847" spans="8:8" x14ac:dyDescent="0.25">
      <c r="H3847" s="1"/>
    </row>
    <row r="3848" spans="8:8" x14ac:dyDescent="0.25">
      <c r="H3848" s="1"/>
    </row>
    <row r="3849" spans="8:8" x14ac:dyDescent="0.25">
      <c r="H3849" s="1"/>
    </row>
    <row r="3850" spans="8:8" x14ac:dyDescent="0.25">
      <c r="H3850" s="1"/>
    </row>
    <row r="3851" spans="8:8" x14ac:dyDescent="0.25">
      <c r="H3851" s="1"/>
    </row>
    <row r="3852" spans="8:8" x14ac:dyDescent="0.25">
      <c r="H3852" s="1"/>
    </row>
    <row r="3853" spans="8:8" x14ac:dyDescent="0.25">
      <c r="H3853" s="1"/>
    </row>
    <row r="3854" spans="8:8" x14ac:dyDescent="0.25">
      <c r="H3854" s="1"/>
    </row>
    <row r="3855" spans="8:8" x14ac:dyDescent="0.25">
      <c r="H3855" s="1"/>
    </row>
    <row r="3856" spans="8:8" x14ac:dyDescent="0.25">
      <c r="H3856" s="1"/>
    </row>
    <row r="3857" spans="8:8" x14ac:dyDescent="0.25">
      <c r="H3857" s="1"/>
    </row>
    <row r="3858" spans="8:8" x14ac:dyDescent="0.25">
      <c r="H3858" s="1"/>
    </row>
    <row r="3859" spans="8:8" x14ac:dyDescent="0.25">
      <c r="H3859" s="1"/>
    </row>
    <row r="3860" spans="8:8" x14ac:dyDescent="0.25">
      <c r="H3860" s="1"/>
    </row>
    <row r="3861" spans="8:8" x14ac:dyDescent="0.25">
      <c r="H3861" s="1"/>
    </row>
    <row r="3862" spans="8:8" x14ac:dyDescent="0.25">
      <c r="H3862" s="1"/>
    </row>
    <row r="3863" spans="8:8" x14ac:dyDescent="0.25">
      <c r="H3863" s="1"/>
    </row>
    <row r="3864" spans="8:8" x14ac:dyDescent="0.25">
      <c r="H3864" s="1"/>
    </row>
    <row r="3865" spans="8:8" x14ac:dyDescent="0.25">
      <c r="H3865" s="1"/>
    </row>
    <row r="3866" spans="8:8" x14ac:dyDescent="0.25">
      <c r="H3866" s="1"/>
    </row>
    <row r="3867" spans="8:8" x14ac:dyDescent="0.25">
      <c r="H3867" s="1"/>
    </row>
    <row r="3868" spans="8:8" x14ac:dyDescent="0.25">
      <c r="H3868" s="1"/>
    </row>
    <row r="3869" spans="8:8" x14ac:dyDescent="0.25">
      <c r="H3869" s="1"/>
    </row>
    <row r="3870" spans="8:8" x14ac:dyDescent="0.25">
      <c r="H3870" s="1"/>
    </row>
    <row r="3871" spans="8:8" x14ac:dyDescent="0.25">
      <c r="H3871" s="1"/>
    </row>
    <row r="3872" spans="8:8" x14ac:dyDescent="0.25">
      <c r="H3872" s="1"/>
    </row>
    <row r="3873" spans="8:8" x14ac:dyDescent="0.25">
      <c r="H3873" s="1"/>
    </row>
    <row r="3874" spans="8:8" x14ac:dyDescent="0.25">
      <c r="H3874" s="1"/>
    </row>
    <row r="3875" spans="8:8" x14ac:dyDescent="0.25">
      <c r="H3875" s="1"/>
    </row>
    <row r="3876" spans="8:8" x14ac:dyDescent="0.25">
      <c r="H3876" s="1"/>
    </row>
    <row r="3877" spans="8:8" x14ac:dyDescent="0.25">
      <c r="H3877" s="1"/>
    </row>
    <row r="3878" spans="8:8" x14ac:dyDescent="0.25">
      <c r="H3878" s="1"/>
    </row>
    <row r="3879" spans="8:8" x14ac:dyDescent="0.25">
      <c r="H3879" s="1"/>
    </row>
    <row r="3880" spans="8:8" x14ac:dyDescent="0.25">
      <c r="H3880" s="1"/>
    </row>
    <row r="3881" spans="8:8" x14ac:dyDescent="0.25">
      <c r="H3881" s="1"/>
    </row>
    <row r="3882" spans="8:8" x14ac:dyDescent="0.25">
      <c r="H3882" s="1"/>
    </row>
    <row r="3883" spans="8:8" x14ac:dyDescent="0.25">
      <c r="H3883" s="1"/>
    </row>
    <row r="3884" spans="8:8" x14ac:dyDescent="0.25">
      <c r="H3884" s="1"/>
    </row>
    <row r="3885" spans="8:8" x14ac:dyDescent="0.25">
      <c r="H3885" s="1"/>
    </row>
    <row r="3886" spans="8:8" x14ac:dyDescent="0.25">
      <c r="H3886" s="1"/>
    </row>
    <row r="3887" spans="8:8" x14ac:dyDescent="0.25">
      <c r="H3887" s="1"/>
    </row>
    <row r="3888" spans="8:8" x14ac:dyDescent="0.25">
      <c r="H3888" s="1"/>
    </row>
    <row r="3889" spans="8:8" x14ac:dyDescent="0.25">
      <c r="H3889" s="1"/>
    </row>
    <row r="3890" spans="8:8" x14ac:dyDescent="0.25">
      <c r="H3890" s="1"/>
    </row>
    <row r="3891" spans="8:8" x14ac:dyDescent="0.25">
      <c r="H3891" s="1"/>
    </row>
    <row r="3892" spans="8:8" x14ac:dyDescent="0.25">
      <c r="H3892" s="1"/>
    </row>
    <row r="3893" spans="8:8" x14ac:dyDescent="0.25">
      <c r="H3893" s="1"/>
    </row>
    <row r="3894" spans="8:8" x14ac:dyDescent="0.25">
      <c r="H3894" s="1"/>
    </row>
    <row r="3895" spans="8:8" x14ac:dyDescent="0.25">
      <c r="H3895" s="1"/>
    </row>
    <row r="3896" spans="8:8" x14ac:dyDescent="0.25">
      <c r="H3896" s="1"/>
    </row>
    <row r="3897" spans="8:8" x14ac:dyDescent="0.25">
      <c r="H3897" s="1"/>
    </row>
    <row r="3898" spans="8:8" x14ac:dyDescent="0.25">
      <c r="H3898" s="1"/>
    </row>
    <row r="3899" spans="8:8" x14ac:dyDescent="0.25">
      <c r="H3899" s="1"/>
    </row>
    <row r="3900" spans="8:8" x14ac:dyDescent="0.25">
      <c r="H3900" s="1"/>
    </row>
    <row r="3901" spans="8:8" x14ac:dyDescent="0.25">
      <c r="H3901" s="1"/>
    </row>
    <row r="3902" spans="8:8" x14ac:dyDescent="0.25">
      <c r="H3902" s="1"/>
    </row>
    <row r="3903" spans="8:8" x14ac:dyDescent="0.25">
      <c r="H3903" s="1"/>
    </row>
    <row r="3904" spans="8:8" x14ac:dyDescent="0.25">
      <c r="H3904" s="1"/>
    </row>
    <row r="3905" spans="8:8" x14ac:dyDescent="0.25">
      <c r="H3905" s="1"/>
    </row>
    <row r="3906" spans="8:8" x14ac:dyDescent="0.25">
      <c r="H3906" s="1"/>
    </row>
    <row r="3907" spans="8:8" x14ac:dyDescent="0.25">
      <c r="H3907" s="1"/>
    </row>
    <row r="3908" spans="8:8" x14ac:dyDescent="0.25">
      <c r="H3908" s="1"/>
    </row>
    <row r="3909" spans="8:8" x14ac:dyDescent="0.25">
      <c r="H3909" s="1"/>
    </row>
    <row r="3910" spans="8:8" x14ac:dyDescent="0.25">
      <c r="H3910" s="1"/>
    </row>
    <row r="3911" spans="8:8" x14ac:dyDescent="0.25">
      <c r="H3911" s="1"/>
    </row>
    <row r="3912" spans="8:8" x14ac:dyDescent="0.25">
      <c r="H3912" s="1"/>
    </row>
    <row r="3913" spans="8:8" x14ac:dyDescent="0.25">
      <c r="H3913" s="1"/>
    </row>
    <row r="3914" spans="8:8" x14ac:dyDescent="0.25">
      <c r="H3914" s="1"/>
    </row>
    <row r="3915" spans="8:8" x14ac:dyDescent="0.25">
      <c r="H3915" s="1"/>
    </row>
    <row r="3916" spans="8:8" x14ac:dyDescent="0.25">
      <c r="H3916" s="1"/>
    </row>
    <row r="3917" spans="8:8" x14ac:dyDescent="0.25">
      <c r="H3917" s="1"/>
    </row>
    <row r="3918" spans="8:8" x14ac:dyDescent="0.25">
      <c r="H3918" s="1"/>
    </row>
    <row r="3919" spans="8:8" x14ac:dyDescent="0.25">
      <c r="H3919" s="1"/>
    </row>
    <row r="3920" spans="8:8" x14ac:dyDescent="0.25">
      <c r="H3920" s="1"/>
    </row>
    <row r="3921" spans="8:8" x14ac:dyDescent="0.25">
      <c r="H3921" s="1"/>
    </row>
    <row r="3922" spans="8:8" x14ac:dyDescent="0.25">
      <c r="H3922" s="1"/>
    </row>
    <row r="3923" spans="8:8" x14ac:dyDescent="0.25">
      <c r="H3923" s="1"/>
    </row>
    <row r="3924" spans="8:8" x14ac:dyDescent="0.25">
      <c r="H3924" s="1"/>
    </row>
    <row r="3925" spans="8:8" x14ac:dyDescent="0.25">
      <c r="H3925" s="1"/>
    </row>
    <row r="3926" spans="8:8" x14ac:dyDescent="0.25">
      <c r="H3926" s="1"/>
    </row>
    <row r="3927" spans="8:8" x14ac:dyDescent="0.25">
      <c r="H3927" s="1"/>
    </row>
    <row r="3928" spans="8:8" x14ac:dyDescent="0.25">
      <c r="H3928" s="1"/>
    </row>
    <row r="3929" spans="8:8" x14ac:dyDescent="0.25">
      <c r="H3929" s="1"/>
    </row>
    <row r="3930" spans="8:8" x14ac:dyDescent="0.25">
      <c r="H3930" s="1"/>
    </row>
    <row r="3931" spans="8:8" x14ac:dyDescent="0.25">
      <c r="H3931" s="1"/>
    </row>
    <row r="3932" spans="8:8" x14ac:dyDescent="0.25">
      <c r="H3932" s="1"/>
    </row>
    <row r="3933" spans="8:8" x14ac:dyDescent="0.25">
      <c r="H3933" s="1"/>
    </row>
    <row r="3934" spans="8:8" x14ac:dyDescent="0.25">
      <c r="H3934" s="1"/>
    </row>
    <row r="3935" spans="8:8" x14ac:dyDescent="0.25">
      <c r="H3935" s="1"/>
    </row>
    <row r="3936" spans="8:8" x14ac:dyDescent="0.25">
      <c r="H3936" s="1"/>
    </row>
    <row r="3937" spans="8:8" x14ac:dyDescent="0.25">
      <c r="H3937" s="1"/>
    </row>
    <row r="3938" spans="8:8" x14ac:dyDescent="0.25">
      <c r="H3938" s="1"/>
    </row>
    <row r="3939" spans="8:8" x14ac:dyDescent="0.25">
      <c r="H3939" s="1"/>
    </row>
    <row r="3940" spans="8:8" x14ac:dyDescent="0.25">
      <c r="H3940" s="1"/>
    </row>
    <row r="3941" spans="8:8" x14ac:dyDescent="0.25">
      <c r="H3941" s="1"/>
    </row>
    <row r="3942" spans="8:8" x14ac:dyDescent="0.25">
      <c r="H3942" s="1"/>
    </row>
    <row r="3943" spans="8:8" x14ac:dyDescent="0.25">
      <c r="H3943" s="1"/>
    </row>
    <row r="3944" spans="8:8" x14ac:dyDescent="0.25">
      <c r="H3944" s="1"/>
    </row>
    <row r="3945" spans="8:8" x14ac:dyDescent="0.25">
      <c r="H3945" s="1"/>
    </row>
    <row r="3946" spans="8:8" x14ac:dyDescent="0.25">
      <c r="H3946" s="1"/>
    </row>
    <row r="3947" spans="8:8" x14ac:dyDescent="0.25">
      <c r="H3947" s="1"/>
    </row>
    <row r="3948" spans="8:8" x14ac:dyDescent="0.25">
      <c r="H3948" s="1"/>
    </row>
    <row r="3949" spans="8:8" x14ac:dyDescent="0.25">
      <c r="H3949" s="1"/>
    </row>
    <row r="3950" spans="8:8" x14ac:dyDescent="0.25">
      <c r="H3950" s="1"/>
    </row>
    <row r="3951" spans="8:8" x14ac:dyDescent="0.25">
      <c r="H3951" s="1"/>
    </row>
    <row r="3952" spans="8:8" x14ac:dyDescent="0.25">
      <c r="H3952" s="1"/>
    </row>
    <row r="3953" spans="8:8" x14ac:dyDescent="0.25">
      <c r="H3953" s="1"/>
    </row>
    <row r="3954" spans="8:8" x14ac:dyDescent="0.25">
      <c r="H3954" s="1"/>
    </row>
    <row r="3955" spans="8:8" x14ac:dyDescent="0.25">
      <c r="H3955" s="1"/>
    </row>
    <row r="3956" spans="8:8" x14ac:dyDescent="0.25">
      <c r="H3956" s="1"/>
    </row>
    <row r="3957" spans="8:8" x14ac:dyDescent="0.25">
      <c r="H3957" s="1"/>
    </row>
    <row r="3958" spans="8:8" x14ac:dyDescent="0.25">
      <c r="H3958" s="1"/>
    </row>
    <row r="3959" spans="8:8" x14ac:dyDescent="0.25">
      <c r="H3959" s="1"/>
    </row>
    <row r="3960" spans="8:8" x14ac:dyDescent="0.25">
      <c r="H3960" s="1"/>
    </row>
    <row r="3961" spans="8:8" x14ac:dyDescent="0.25">
      <c r="H3961" s="1"/>
    </row>
    <row r="3962" spans="8:8" x14ac:dyDescent="0.25">
      <c r="H3962" s="1"/>
    </row>
    <row r="3963" spans="8:8" x14ac:dyDescent="0.25">
      <c r="H3963" s="1"/>
    </row>
    <row r="3964" spans="8:8" x14ac:dyDescent="0.25">
      <c r="H3964" s="1"/>
    </row>
    <row r="3965" spans="8:8" x14ac:dyDescent="0.25">
      <c r="H3965" s="1"/>
    </row>
    <row r="3966" spans="8:8" x14ac:dyDescent="0.25">
      <c r="H3966" s="1"/>
    </row>
    <row r="3967" spans="8:8" x14ac:dyDescent="0.25">
      <c r="H3967" s="1"/>
    </row>
    <row r="3968" spans="8:8" x14ac:dyDescent="0.25">
      <c r="H3968" s="1"/>
    </row>
    <row r="3969" spans="8:8" x14ac:dyDescent="0.25">
      <c r="H3969" s="1"/>
    </row>
    <row r="3970" spans="8:8" x14ac:dyDescent="0.25">
      <c r="H3970" s="1"/>
    </row>
    <row r="3971" spans="8:8" x14ac:dyDescent="0.25">
      <c r="H3971" s="1"/>
    </row>
    <row r="3972" spans="8:8" x14ac:dyDescent="0.25">
      <c r="H3972" s="1"/>
    </row>
    <row r="3973" spans="8:8" x14ac:dyDescent="0.25">
      <c r="H3973" s="1"/>
    </row>
    <row r="3974" spans="8:8" x14ac:dyDescent="0.25">
      <c r="H3974" s="1"/>
    </row>
    <row r="3975" spans="8:8" x14ac:dyDescent="0.25">
      <c r="H3975" s="1"/>
    </row>
    <row r="3976" spans="8:8" x14ac:dyDescent="0.25">
      <c r="H3976" s="1"/>
    </row>
    <row r="3977" spans="8:8" x14ac:dyDescent="0.25">
      <c r="H3977" s="1"/>
    </row>
    <row r="3978" spans="8:8" x14ac:dyDescent="0.25">
      <c r="H3978" s="1"/>
    </row>
    <row r="3979" spans="8:8" x14ac:dyDescent="0.25">
      <c r="H3979" s="1"/>
    </row>
    <row r="3980" spans="8:8" x14ac:dyDescent="0.25">
      <c r="H3980" s="1"/>
    </row>
    <row r="3981" spans="8:8" x14ac:dyDescent="0.25">
      <c r="H3981" s="1"/>
    </row>
    <row r="3982" spans="8:8" x14ac:dyDescent="0.25">
      <c r="H3982" s="1"/>
    </row>
    <row r="3983" spans="8:8" x14ac:dyDescent="0.25">
      <c r="H3983" s="1"/>
    </row>
    <row r="3984" spans="8:8" x14ac:dyDescent="0.25">
      <c r="H3984" s="1"/>
    </row>
    <row r="3985" spans="8:8" x14ac:dyDescent="0.25">
      <c r="H3985" s="1"/>
    </row>
    <row r="3986" spans="8:8" x14ac:dyDescent="0.25">
      <c r="H3986" s="1"/>
    </row>
    <row r="3987" spans="8:8" x14ac:dyDescent="0.25">
      <c r="H3987" s="1"/>
    </row>
    <row r="3988" spans="8:8" x14ac:dyDescent="0.25">
      <c r="H3988" s="1"/>
    </row>
    <row r="3989" spans="8:8" x14ac:dyDescent="0.25">
      <c r="H3989" s="1"/>
    </row>
    <row r="3990" spans="8:8" x14ac:dyDescent="0.25">
      <c r="H3990" s="1"/>
    </row>
    <row r="3991" spans="8:8" x14ac:dyDescent="0.25">
      <c r="H3991" s="1"/>
    </row>
    <row r="3992" spans="8:8" x14ac:dyDescent="0.25">
      <c r="H3992" s="1"/>
    </row>
    <row r="3993" spans="8:8" x14ac:dyDescent="0.25">
      <c r="H3993" s="1"/>
    </row>
    <row r="3994" spans="8:8" x14ac:dyDescent="0.25">
      <c r="H3994" s="1"/>
    </row>
    <row r="3995" spans="8:8" x14ac:dyDescent="0.25">
      <c r="H3995" s="1"/>
    </row>
    <row r="3996" spans="8:8" x14ac:dyDescent="0.25">
      <c r="H3996" s="1"/>
    </row>
    <row r="3997" spans="8:8" x14ac:dyDescent="0.25">
      <c r="H3997" s="1"/>
    </row>
    <row r="3998" spans="8:8" x14ac:dyDescent="0.25">
      <c r="H3998" s="1"/>
    </row>
    <row r="3999" spans="8:8" x14ac:dyDescent="0.25">
      <c r="H3999" s="1"/>
    </row>
    <row r="4000" spans="8:8" x14ac:dyDescent="0.25">
      <c r="H4000" s="1"/>
    </row>
    <row r="4001" spans="8:8" x14ac:dyDescent="0.25">
      <c r="H4001" s="1"/>
    </row>
    <row r="4002" spans="8:8" x14ac:dyDescent="0.25">
      <c r="H4002" s="1"/>
    </row>
    <row r="4003" spans="8:8" x14ac:dyDescent="0.25">
      <c r="H4003" s="1"/>
    </row>
    <row r="4004" spans="8:8" x14ac:dyDescent="0.25">
      <c r="H4004" s="1"/>
    </row>
    <row r="4005" spans="8:8" x14ac:dyDescent="0.25">
      <c r="H4005" s="1"/>
    </row>
    <row r="4006" spans="8:8" x14ac:dyDescent="0.25">
      <c r="H4006" s="1"/>
    </row>
    <row r="4007" spans="8:8" x14ac:dyDescent="0.25">
      <c r="H4007" s="1"/>
    </row>
    <row r="4008" spans="8:8" x14ac:dyDescent="0.25">
      <c r="H4008" s="1"/>
    </row>
    <row r="4009" spans="8:8" x14ac:dyDescent="0.25">
      <c r="H4009" s="1"/>
    </row>
    <row r="4010" spans="8:8" x14ac:dyDescent="0.25">
      <c r="H4010" s="1"/>
    </row>
    <row r="4011" spans="8:8" x14ac:dyDescent="0.25">
      <c r="H4011" s="1"/>
    </row>
    <row r="4012" spans="8:8" x14ac:dyDescent="0.25">
      <c r="H4012" s="1"/>
    </row>
    <row r="4013" spans="8:8" x14ac:dyDescent="0.25">
      <c r="H4013" s="1"/>
    </row>
    <row r="4014" spans="8:8" x14ac:dyDescent="0.25">
      <c r="H4014" s="1"/>
    </row>
    <row r="4015" spans="8:8" x14ac:dyDescent="0.25">
      <c r="H4015" s="1"/>
    </row>
    <row r="4016" spans="8:8" x14ac:dyDescent="0.25">
      <c r="H4016" s="1"/>
    </row>
    <row r="4017" spans="8:8" x14ac:dyDescent="0.25">
      <c r="H4017" s="1"/>
    </row>
    <row r="4018" spans="8:8" x14ac:dyDescent="0.25">
      <c r="H4018" s="1"/>
    </row>
    <row r="4019" spans="8:8" x14ac:dyDescent="0.25">
      <c r="H4019" s="1"/>
    </row>
    <row r="4020" spans="8:8" x14ac:dyDescent="0.25">
      <c r="H4020" s="1"/>
    </row>
    <row r="4021" spans="8:8" x14ac:dyDescent="0.25">
      <c r="H4021" s="1"/>
    </row>
    <row r="4022" spans="8:8" x14ac:dyDescent="0.25">
      <c r="H4022" s="1"/>
    </row>
    <row r="4023" spans="8:8" x14ac:dyDescent="0.25">
      <c r="H4023" s="1"/>
    </row>
    <row r="4024" spans="8:8" x14ac:dyDescent="0.25">
      <c r="H4024" s="1"/>
    </row>
    <row r="4025" spans="8:8" x14ac:dyDescent="0.25">
      <c r="H4025" s="1"/>
    </row>
    <row r="4026" spans="8:8" x14ac:dyDescent="0.25">
      <c r="H4026" s="1"/>
    </row>
    <row r="4027" spans="8:8" x14ac:dyDescent="0.25">
      <c r="H4027" s="1"/>
    </row>
    <row r="4028" spans="8:8" x14ac:dyDescent="0.25">
      <c r="H4028" s="1"/>
    </row>
    <row r="4029" spans="8:8" x14ac:dyDescent="0.25">
      <c r="H4029" s="1"/>
    </row>
    <row r="4030" spans="8:8" x14ac:dyDescent="0.25">
      <c r="H4030" s="1"/>
    </row>
    <row r="4031" spans="8:8" x14ac:dyDescent="0.25">
      <c r="H4031" s="1"/>
    </row>
    <row r="4032" spans="8:8" x14ac:dyDescent="0.25">
      <c r="H4032" s="1"/>
    </row>
    <row r="4033" spans="8:8" x14ac:dyDescent="0.25">
      <c r="H4033" s="1"/>
    </row>
    <row r="4034" spans="8:8" x14ac:dyDescent="0.25">
      <c r="H4034" s="1"/>
    </row>
    <row r="4035" spans="8:8" x14ac:dyDescent="0.25">
      <c r="H4035" s="1"/>
    </row>
    <row r="4036" spans="8:8" x14ac:dyDescent="0.25">
      <c r="H4036" s="1"/>
    </row>
    <row r="4037" spans="8:8" x14ac:dyDescent="0.25">
      <c r="H4037" s="1"/>
    </row>
    <row r="4038" spans="8:8" x14ac:dyDescent="0.25">
      <c r="H4038" s="1"/>
    </row>
    <row r="4039" spans="8:8" x14ac:dyDescent="0.25">
      <c r="H4039" s="1"/>
    </row>
    <row r="4040" spans="8:8" x14ac:dyDescent="0.25">
      <c r="H4040" s="1"/>
    </row>
    <row r="4041" spans="8:8" x14ac:dyDescent="0.25">
      <c r="H4041" s="1"/>
    </row>
    <row r="4042" spans="8:8" x14ac:dyDescent="0.25">
      <c r="H4042" s="1"/>
    </row>
    <row r="4043" spans="8:8" x14ac:dyDescent="0.25">
      <c r="H4043" s="1"/>
    </row>
    <row r="4044" spans="8:8" x14ac:dyDescent="0.25">
      <c r="H4044" s="1"/>
    </row>
    <row r="4045" spans="8:8" x14ac:dyDescent="0.25">
      <c r="H4045" s="1"/>
    </row>
    <row r="4046" spans="8:8" x14ac:dyDescent="0.25">
      <c r="H4046" s="1"/>
    </row>
    <row r="4047" spans="8:8" x14ac:dyDescent="0.25">
      <c r="H4047" s="1"/>
    </row>
    <row r="4048" spans="8:8" x14ac:dyDescent="0.25">
      <c r="H4048" s="1"/>
    </row>
    <row r="4049" spans="8:8" x14ac:dyDescent="0.25">
      <c r="H4049" s="1"/>
    </row>
    <row r="4050" spans="8:8" x14ac:dyDescent="0.25">
      <c r="H4050" s="1"/>
    </row>
    <row r="4051" spans="8:8" x14ac:dyDescent="0.25">
      <c r="H4051" s="1"/>
    </row>
    <row r="4052" spans="8:8" x14ac:dyDescent="0.25">
      <c r="H4052" s="1"/>
    </row>
    <row r="4053" spans="8:8" x14ac:dyDescent="0.25">
      <c r="H4053" s="1"/>
    </row>
    <row r="4054" spans="8:8" x14ac:dyDescent="0.25">
      <c r="H4054" s="1"/>
    </row>
    <row r="4055" spans="8:8" x14ac:dyDescent="0.25">
      <c r="H4055" s="1"/>
    </row>
    <row r="4056" spans="8:8" x14ac:dyDescent="0.25">
      <c r="H4056" s="1"/>
    </row>
    <row r="4057" spans="8:8" x14ac:dyDescent="0.25">
      <c r="H4057" s="1"/>
    </row>
    <row r="4058" spans="8:8" x14ac:dyDescent="0.25">
      <c r="H4058" s="1"/>
    </row>
    <row r="4059" spans="8:8" x14ac:dyDescent="0.25">
      <c r="H4059" s="1"/>
    </row>
    <row r="4060" spans="8:8" x14ac:dyDescent="0.25">
      <c r="H4060" s="1"/>
    </row>
    <row r="4061" spans="8:8" x14ac:dyDescent="0.25">
      <c r="H4061" s="1"/>
    </row>
    <row r="4062" spans="8:8" x14ac:dyDescent="0.25">
      <c r="H4062" s="1"/>
    </row>
    <row r="4063" spans="8:8" x14ac:dyDescent="0.25">
      <c r="H4063" s="1"/>
    </row>
    <row r="4064" spans="8:8" x14ac:dyDescent="0.25">
      <c r="H4064" s="1"/>
    </row>
    <row r="4065" spans="8:8" x14ac:dyDescent="0.25">
      <c r="H4065" s="1"/>
    </row>
    <row r="4066" spans="8:8" x14ac:dyDescent="0.25">
      <c r="H4066" s="1"/>
    </row>
    <row r="4067" spans="8:8" x14ac:dyDescent="0.25">
      <c r="H4067" s="1"/>
    </row>
    <row r="4068" spans="8:8" x14ac:dyDescent="0.25">
      <c r="H4068" s="1"/>
    </row>
    <row r="4069" spans="8:8" x14ac:dyDescent="0.25">
      <c r="H4069" s="1"/>
    </row>
    <row r="4070" spans="8:8" x14ac:dyDescent="0.25">
      <c r="H4070" s="1"/>
    </row>
    <row r="4071" spans="8:8" x14ac:dyDescent="0.25">
      <c r="H4071" s="1"/>
    </row>
    <row r="4072" spans="8:8" x14ac:dyDescent="0.25">
      <c r="H4072" s="1"/>
    </row>
    <row r="4073" spans="8:8" x14ac:dyDescent="0.25">
      <c r="H4073" s="1"/>
    </row>
    <row r="4074" spans="8:8" x14ac:dyDescent="0.25">
      <c r="H4074" s="1"/>
    </row>
    <row r="4075" spans="8:8" x14ac:dyDescent="0.25">
      <c r="H4075" s="1"/>
    </row>
    <row r="4076" spans="8:8" x14ac:dyDescent="0.25">
      <c r="H4076" s="1"/>
    </row>
    <row r="4077" spans="8:8" x14ac:dyDescent="0.25">
      <c r="H4077" s="1"/>
    </row>
    <row r="4078" spans="8:8" x14ac:dyDescent="0.25">
      <c r="H4078" s="1"/>
    </row>
    <row r="4079" spans="8:8" x14ac:dyDescent="0.25">
      <c r="H4079" s="1"/>
    </row>
    <row r="4080" spans="8:8" x14ac:dyDescent="0.25">
      <c r="H4080" s="1"/>
    </row>
    <row r="4081" spans="8:8" x14ac:dyDescent="0.25">
      <c r="H4081" s="1"/>
    </row>
    <row r="4082" spans="8:8" x14ac:dyDescent="0.25">
      <c r="H4082" s="1"/>
    </row>
    <row r="4083" spans="8:8" x14ac:dyDescent="0.25">
      <c r="H4083" s="1"/>
    </row>
    <row r="4084" spans="8:8" x14ac:dyDescent="0.25">
      <c r="H4084" s="1"/>
    </row>
    <row r="4085" spans="8:8" x14ac:dyDescent="0.25">
      <c r="H4085" s="1"/>
    </row>
    <row r="4087" spans="8:8" x14ac:dyDescent="0.25">
      <c r="H4087" s="1"/>
    </row>
    <row r="4088" spans="8:8" x14ac:dyDescent="0.25">
      <c r="H4088" s="1"/>
    </row>
    <row r="4089" spans="8:8" x14ac:dyDescent="0.25">
      <c r="H4089" s="1"/>
    </row>
    <row r="4090" spans="8:8" x14ac:dyDescent="0.25">
      <c r="H4090" s="1"/>
    </row>
    <row r="4091" spans="8:8" x14ac:dyDescent="0.25">
      <c r="H4091" s="1"/>
    </row>
    <row r="4092" spans="8:8" x14ac:dyDescent="0.25">
      <c r="H4092" s="1"/>
    </row>
    <row r="4093" spans="8:8" x14ac:dyDescent="0.25">
      <c r="H4093" s="1"/>
    </row>
    <row r="4094" spans="8:8" x14ac:dyDescent="0.25">
      <c r="H4094" s="1"/>
    </row>
    <row r="4095" spans="8:8" x14ac:dyDescent="0.25">
      <c r="H4095" s="1"/>
    </row>
    <row r="4096" spans="8:8" x14ac:dyDescent="0.25">
      <c r="H4096" s="1"/>
    </row>
    <row r="4097" spans="8:8" x14ac:dyDescent="0.25">
      <c r="H4097" s="1"/>
    </row>
    <row r="4098" spans="8:8" x14ac:dyDescent="0.25">
      <c r="H4098" s="1"/>
    </row>
    <row r="4099" spans="8:8" x14ac:dyDescent="0.25">
      <c r="H4099" s="1"/>
    </row>
    <row r="4100" spans="8:8" x14ac:dyDescent="0.25">
      <c r="H4100" s="1"/>
    </row>
    <row r="4101" spans="8:8" x14ac:dyDescent="0.25">
      <c r="H4101" s="1"/>
    </row>
    <row r="4102" spans="8:8" x14ac:dyDescent="0.25">
      <c r="H4102" s="1"/>
    </row>
    <row r="4103" spans="8:8" x14ac:dyDescent="0.25">
      <c r="H4103" s="1"/>
    </row>
    <row r="4104" spans="8:8" x14ac:dyDescent="0.25">
      <c r="H4104" s="1"/>
    </row>
    <row r="4106" spans="8:8" x14ac:dyDescent="0.25">
      <c r="H4106" s="1"/>
    </row>
    <row r="4107" spans="8:8" x14ac:dyDescent="0.25">
      <c r="H4107" s="1"/>
    </row>
    <row r="4108" spans="8:8" x14ac:dyDescent="0.25">
      <c r="H4108" s="1"/>
    </row>
    <row r="4111" spans="8:8" x14ac:dyDescent="0.25">
      <c r="H4111" s="1"/>
    </row>
    <row r="4112" spans="8:8" x14ac:dyDescent="0.25">
      <c r="H4112" s="1"/>
    </row>
    <row r="4113" spans="8:8" x14ac:dyDescent="0.25">
      <c r="H4113" s="1"/>
    </row>
    <row r="4114" spans="8:8" x14ac:dyDescent="0.25">
      <c r="H4114" s="1"/>
    </row>
    <row r="4116" spans="8:8" x14ac:dyDescent="0.25">
      <c r="H4116" s="1"/>
    </row>
    <row r="4118" spans="8:8" x14ac:dyDescent="0.25">
      <c r="H4118" s="1"/>
    </row>
    <row r="4120" spans="8:8" x14ac:dyDescent="0.25">
      <c r="H4120" s="1"/>
    </row>
    <row r="4122" spans="8:8" x14ac:dyDescent="0.25">
      <c r="H4122" s="1"/>
    </row>
    <row r="4123" spans="8:8" x14ac:dyDescent="0.25">
      <c r="H4123" s="1"/>
    </row>
    <row r="4124" spans="8:8" x14ac:dyDescent="0.25">
      <c r="H4124" s="1"/>
    </row>
    <row r="4125" spans="8:8" x14ac:dyDescent="0.25">
      <c r="H4125" s="1"/>
    </row>
    <row r="4126" spans="8:8" x14ac:dyDescent="0.25">
      <c r="H4126" s="1"/>
    </row>
    <row r="4127" spans="8:8" x14ac:dyDescent="0.25">
      <c r="H4127" s="1"/>
    </row>
    <row r="4128" spans="8:8" x14ac:dyDescent="0.25">
      <c r="H4128" s="1"/>
    </row>
    <row r="4130" spans="8:8" x14ac:dyDescent="0.25">
      <c r="H4130" s="1"/>
    </row>
    <row r="4131" spans="8:8" x14ac:dyDescent="0.25">
      <c r="H4131" s="1"/>
    </row>
    <row r="4183" spans="8:8" x14ac:dyDescent="0.25">
      <c r="H4183" s="1"/>
    </row>
    <row r="4184" spans="8:8" x14ac:dyDescent="0.25">
      <c r="H4184" s="1"/>
    </row>
    <row r="4185" spans="8:8" x14ac:dyDescent="0.25">
      <c r="H4185" s="1"/>
    </row>
    <row r="4186" spans="8:8" x14ac:dyDescent="0.25">
      <c r="H4186" s="1"/>
    </row>
    <row r="4187" spans="8:8" x14ac:dyDescent="0.25">
      <c r="H4187" s="1"/>
    </row>
    <row r="4188" spans="8:8" x14ac:dyDescent="0.25">
      <c r="H4188" s="1"/>
    </row>
    <row r="4189" spans="8:8" x14ac:dyDescent="0.25">
      <c r="H4189" s="1"/>
    </row>
    <row r="4190" spans="8:8" x14ac:dyDescent="0.25">
      <c r="H4190" s="1"/>
    </row>
    <row r="4191" spans="8:8" x14ac:dyDescent="0.25">
      <c r="H4191" s="1"/>
    </row>
    <row r="4192" spans="8:8" x14ac:dyDescent="0.25">
      <c r="H4192" s="1"/>
    </row>
    <row r="4193" spans="8:8" x14ac:dyDescent="0.25">
      <c r="H4193" s="1"/>
    </row>
    <row r="4194" spans="8:8" x14ac:dyDescent="0.25">
      <c r="H4194" s="1"/>
    </row>
    <row r="4196" spans="8:8" x14ac:dyDescent="0.25">
      <c r="H4196" s="1"/>
    </row>
    <row r="4197" spans="8:8" x14ac:dyDescent="0.25">
      <c r="H4197" s="1"/>
    </row>
    <row r="4198" spans="8:8" x14ac:dyDescent="0.25">
      <c r="H4198" s="1"/>
    </row>
    <row r="4202" spans="8:8" x14ac:dyDescent="0.25">
      <c r="H4202" s="1"/>
    </row>
    <row r="4203" spans="8:8" x14ac:dyDescent="0.25">
      <c r="H4203" s="1"/>
    </row>
    <row r="4205" spans="8:8" x14ac:dyDescent="0.25">
      <c r="H4205" s="1"/>
    </row>
    <row r="4206" spans="8:8" x14ac:dyDescent="0.25">
      <c r="H4206" s="1"/>
    </row>
    <row r="4207" spans="8:8" x14ac:dyDescent="0.25">
      <c r="H4207" s="1"/>
    </row>
    <row r="4208" spans="8:8" x14ac:dyDescent="0.25">
      <c r="H4208" s="1"/>
    </row>
    <row r="4209" spans="8:8" x14ac:dyDescent="0.25">
      <c r="H4209" s="1"/>
    </row>
    <row r="4210" spans="8:8" x14ac:dyDescent="0.25">
      <c r="H4210" s="1"/>
    </row>
    <row r="4211" spans="8:8" x14ac:dyDescent="0.25">
      <c r="H4211" s="1"/>
    </row>
    <row r="4212" spans="8:8" x14ac:dyDescent="0.25">
      <c r="H4212" s="1"/>
    </row>
    <row r="4213" spans="8:8" x14ac:dyDescent="0.25">
      <c r="H4213" s="1"/>
    </row>
    <row r="4214" spans="8:8" x14ac:dyDescent="0.25">
      <c r="H4214" s="1"/>
    </row>
    <row r="4215" spans="8:8" x14ac:dyDescent="0.25">
      <c r="H4215" s="1"/>
    </row>
    <row r="4216" spans="8:8" x14ac:dyDescent="0.25">
      <c r="H4216" s="1"/>
    </row>
    <row r="4217" spans="8:8" x14ac:dyDescent="0.25">
      <c r="H4217" s="1"/>
    </row>
    <row r="4218" spans="8:8" x14ac:dyDescent="0.25">
      <c r="H4218" s="1"/>
    </row>
    <row r="4219" spans="8:8" x14ac:dyDescent="0.25">
      <c r="H4219" s="1"/>
    </row>
    <row r="4220" spans="8:8" x14ac:dyDescent="0.25">
      <c r="H4220" s="1"/>
    </row>
    <row r="4221" spans="8:8" x14ac:dyDescent="0.25">
      <c r="H4221" s="1"/>
    </row>
    <row r="4222" spans="8:8" x14ac:dyDescent="0.25">
      <c r="H4222" s="1"/>
    </row>
    <row r="4223" spans="8:8" x14ac:dyDescent="0.25">
      <c r="H4223" s="1"/>
    </row>
    <row r="4224" spans="8:8" x14ac:dyDescent="0.25">
      <c r="H4224" s="1"/>
    </row>
    <row r="4225" spans="8:8" x14ac:dyDescent="0.25">
      <c r="H4225" s="1"/>
    </row>
    <row r="4226" spans="8:8" x14ac:dyDescent="0.25">
      <c r="H4226" s="1"/>
    </row>
    <row r="4227" spans="8:8" x14ac:dyDescent="0.25">
      <c r="H4227" s="1"/>
    </row>
    <row r="4228" spans="8:8" x14ac:dyDescent="0.25">
      <c r="H4228" s="1"/>
    </row>
    <row r="4229" spans="8:8" x14ac:dyDescent="0.25">
      <c r="H4229" s="1"/>
    </row>
    <row r="4231" spans="8:8" x14ac:dyDescent="0.25">
      <c r="H4231" s="1"/>
    </row>
    <row r="4232" spans="8:8" x14ac:dyDescent="0.25">
      <c r="H4232" s="1"/>
    </row>
    <row r="4233" spans="8:8" x14ac:dyDescent="0.25">
      <c r="H4233" s="1"/>
    </row>
    <row r="4234" spans="8:8" x14ac:dyDescent="0.25">
      <c r="H4234" s="1"/>
    </row>
    <row r="4235" spans="8:8" x14ac:dyDescent="0.25">
      <c r="H4235" s="1"/>
    </row>
    <row r="4236" spans="8:8" x14ac:dyDescent="0.25">
      <c r="H4236" s="1"/>
    </row>
    <row r="4237" spans="8:8" x14ac:dyDescent="0.25">
      <c r="H4237" s="1"/>
    </row>
    <row r="4238" spans="8:8" x14ac:dyDescent="0.25">
      <c r="H4238" s="1"/>
    </row>
    <row r="4239" spans="8:8" x14ac:dyDescent="0.25">
      <c r="H4239" s="1"/>
    </row>
    <row r="4240" spans="8:8" x14ac:dyDescent="0.25">
      <c r="H4240" s="1"/>
    </row>
    <row r="4241" spans="8:8" x14ac:dyDescent="0.25">
      <c r="H4241" s="1"/>
    </row>
    <row r="4242" spans="8:8" x14ac:dyDescent="0.25">
      <c r="H4242" s="1"/>
    </row>
    <row r="4243" spans="8:8" x14ac:dyDescent="0.25">
      <c r="H4243" s="1"/>
    </row>
    <row r="4244" spans="8:8" x14ac:dyDescent="0.25">
      <c r="H4244" s="1"/>
    </row>
    <row r="4245" spans="8:8" x14ac:dyDescent="0.25">
      <c r="H4245" s="1"/>
    </row>
    <row r="4246" spans="8:8" x14ac:dyDescent="0.25">
      <c r="H4246" s="1"/>
    </row>
    <row r="4247" spans="8:8" x14ac:dyDescent="0.25">
      <c r="H4247" s="1"/>
    </row>
    <row r="4248" spans="8:8" x14ac:dyDescent="0.25">
      <c r="H4248" s="1"/>
    </row>
    <row r="4249" spans="8:8" x14ac:dyDescent="0.25">
      <c r="H4249" s="1"/>
    </row>
    <row r="4250" spans="8:8" x14ac:dyDescent="0.25">
      <c r="H4250" s="1"/>
    </row>
    <row r="4251" spans="8:8" x14ac:dyDescent="0.25">
      <c r="H4251" s="1"/>
    </row>
    <row r="4252" spans="8:8" x14ac:dyDescent="0.25">
      <c r="H4252" s="1"/>
    </row>
    <row r="4253" spans="8:8" x14ac:dyDescent="0.25">
      <c r="H4253" s="1"/>
    </row>
    <row r="4254" spans="8:8" x14ac:dyDescent="0.25">
      <c r="H4254" s="1"/>
    </row>
    <row r="4255" spans="8:8" x14ac:dyDescent="0.25">
      <c r="H4255" s="1"/>
    </row>
    <row r="4256" spans="8:8" x14ac:dyDescent="0.25">
      <c r="H4256" s="1"/>
    </row>
    <row r="4257" spans="8:8" x14ac:dyDescent="0.25">
      <c r="H4257" s="1"/>
    </row>
    <row r="4258" spans="8:8" x14ac:dyDescent="0.25">
      <c r="H4258" s="1"/>
    </row>
    <row r="4259" spans="8:8" x14ac:dyDescent="0.25">
      <c r="H4259" s="1"/>
    </row>
    <row r="4260" spans="8:8" x14ac:dyDescent="0.25">
      <c r="H4260" s="1"/>
    </row>
    <row r="4261" spans="8:8" x14ac:dyDescent="0.25">
      <c r="H4261" s="1"/>
    </row>
    <row r="4262" spans="8:8" x14ac:dyDescent="0.25">
      <c r="H4262" s="1"/>
    </row>
    <row r="4263" spans="8:8" x14ac:dyDescent="0.25">
      <c r="H4263" s="1"/>
    </row>
    <row r="4264" spans="8:8" x14ac:dyDescent="0.25">
      <c r="H4264" s="1"/>
    </row>
    <row r="4265" spans="8:8" x14ac:dyDescent="0.25">
      <c r="H4265" s="1"/>
    </row>
    <row r="4266" spans="8:8" x14ac:dyDescent="0.25">
      <c r="H4266" s="1"/>
    </row>
    <row r="4267" spans="8:8" x14ac:dyDescent="0.25">
      <c r="H4267" s="1"/>
    </row>
    <row r="4268" spans="8:8" x14ac:dyDescent="0.25">
      <c r="H4268" s="1"/>
    </row>
    <row r="4269" spans="8:8" x14ac:dyDescent="0.25">
      <c r="H4269" s="1"/>
    </row>
    <row r="4270" spans="8:8" x14ac:dyDescent="0.25">
      <c r="H4270" s="1"/>
    </row>
    <row r="4271" spans="8:8" x14ac:dyDescent="0.25">
      <c r="H4271" s="1"/>
    </row>
    <row r="4272" spans="8:8" x14ac:dyDescent="0.25">
      <c r="H4272" s="1"/>
    </row>
    <row r="4273" spans="8:8" x14ac:dyDescent="0.25">
      <c r="H4273" s="1"/>
    </row>
    <row r="4274" spans="8:8" x14ac:dyDescent="0.25">
      <c r="H4274" s="1"/>
    </row>
    <row r="4275" spans="8:8" x14ac:dyDescent="0.25">
      <c r="H4275" s="1"/>
    </row>
    <row r="4276" spans="8:8" x14ac:dyDescent="0.25">
      <c r="H4276" s="1"/>
    </row>
    <row r="4277" spans="8:8" x14ac:dyDescent="0.25">
      <c r="H4277" s="1"/>
    </row>
    <row r="4280" spans="8:8" x14ac:dyDescent="0.25">
      <c r="H4280" s="1"/>
    </row>
    <row r="4281" spans="8:8" x14ac:dyDescent="0.25">
      <c r="H4281" s="1"/>
    </row>
    <row r="4282" spans="8:8" x14ac:dyDescent="0.25">
      <c r="H4282" s="1"/>
    </row>
    <row r="4283" spans="8:8" x14ac:dyDescent="0.25">
      <c r="H4283" s="1"/>
    </row>
    <row r="4284" spans="8:8" x14ac:dyDescent="0.25">
      <c r="H4284" s="1"/>
    </row>
    <row r="4285" spans="8:8" x14ac:dyDescent="0.25">
      <c r="H4285" s="1"/>
    </row>
    <row r="4286" spans="8:8" x14ac:dyDescent="0.25">
      <c r="H4286" s="1"/>
    </row>
    <row r="4287" spans="8:8" x14ac:dyDescent="0.25">
      <c r="H4287" s="1"/>
    </row>
    <row r="4288" spans="8:8" x14ac:dyDescent="0.25">
      <c r="H4288" s="1"/>
    </row>
    <row r="4289" spans="8:8" x14ac:dyDescent="0.25">
      <c r="H4289" s="1"/>
    </row>
    <row r="4290" spans="8:8" x14ac:dyDescent="0.25">
      <c r="H4290" s="1"/>
    </row>
    <row r="4292" spans="8:8" x14ac:dyDescent="0.25">
      <c r="H4292" s="1"/>
    </row>
    <row r="4293" spans="8:8" x14ac:dyDescent="0.25">
      <c r="H4293" s="1"/>
    </row>
    <row r="4294" spans="8:8" x14ac:dyDescent="0.25">
      <c r="H4294" s="1"/>
    </row>
    <row r="4295" spans="8:8" x14ac:dyDescent="0.25">
      <c r="H4295" s="1"/>
    </row>
    <row r="4296" spans="8:8" x14ac:dyDescent="0.25">
      <c r="H4296" s="1"/>
    </row>
    <row r="4297" spans="8:8" x14ac:dyDescent="0.25">
      <c r="H4297" s="1"/>
    </row>
    <row r="4298" spans="8:8" x14ac:dyDescent="0.25">
      <c r="H4298" s="1"/>
    </row>
    <row r="4299" spans="8:8" x14ac:dyDescent="0.25">
      <c r="H4299" s="1"/>
    </row>
    <row r="4300" spans="8:8" x14ac:dyDescent="0.25">
      <c r="H4300" s="1"/>
    </row>
    <row r="4301" spans="8:8" x14ac:dyDescent="0.25">
      <c r="H4301" s="1"/>
    </row>
    <row r="4302" spans="8:8" x14ac:dyDescent="0.25">
      <c r="H4302" s="1"/>
    </row>
    <row r="4303" spans="8:8" x14ac:dyDescent="0.25">
      <c r="H4303" s="1"/>
    </row>
    <row r="4304" spans="8:8" x14ac:dyDescent="0.25">
      <c r="H4304" s="1"/>
    </row>
    <row r="4305" spans="8:8" x14ac:dyDescent="0.25">
      <c r="H4305" s="1"/>
    </row>
    <row r="4306" spans="8:8" x14ac:dyDescent="0.25">
      <c r="H4306" s="1"/>
    </row>
    <row r="4307" spans="8:8" x14ac:dyDescent="0.25">
      <c r="H4307" s="1"/>
    </row>
    <row r="4308" spans="8:8" x14ac:dyDescent="0.25">
      <c r="H4308" s="1"/>
    </row>
    <row r="4309" spans="8:8" x14ac:dyDescent="0.25">
      <c r="H4309" s="1"/>
    </row>
    <row r="4310" spans="8:8" x14ac:dyDescent="0.25">
      <c r="H4310" s="1"/>
    </row>
    <row r="4311" spans="8:8" x14ac:dyDescent="0.25">
      <c r="H4311" s="1"/>
    </row>
    <row r="4312" spans="8:8" x14ac:dyDescent="0.25">
      <c r="H4312" s="1"/>
    </row>
    <row r="4313" spans="8:8" x14ac:dyDescent="0.25">
      <c r="H4313" s="1"/>
    </row>
    <row r="4314" spans="8:8" x14ac:dyDescent="0.25">
      <c r="H4314" s="1"/>
    </row>
    <row r="4315" spans="8:8" x14ac:dyDescent="0.25">
      <c r="H4315" s="1"/>
    </row>
    <row r="4316" spans="8:8" x14ac:dyDescent="0.25">
      <c r="H4316" s="1"/>
    </row>
    <row r="4317" spans="8:8" x14ac:dyDescent="0.25">
      <c r="H4317" s="1"/>
    </row>
    <row r="4318" spans="8:8" x14ac:dyDescent="0.25">
      <c r="H4318" s="1"/>
    </row>
    <row r="4319" spans="8:8" x14ac:dyDescent="0.25">
      <c r="H4319" s="1"/>
    </row>
    <row r="4320" spans="8:8" x14ac:dyDescent="0.25">
      <c r="H4320" s="1"/>
    </row>
    <row r="4321" spans="8:8" x14ac:dyDescent="0.25">
      <c r="H4321" s="1"/>
    </row>
    <row r="4322" spans="8:8" x14ac:dyDescent="0.25">
      <c r="H4322" s="1"/>
    </row>
    <row r="4323" spans="8:8" x14ac:dyDescent="0.25">
      <c r="H4323" s="1"/>
    </row>
    <row r="4324" spans="8:8" x14ac:dyDescent="0.25">
      <c r="H4324" s="1"/>
    </row>
    <row r="4325" spans="8:8" x14ac:dyDescent="0.25">
      <c r="H4325" s="1"/>
    </row>
    <row r="4326" spans="8:8" x14ac:dyDescent="0.25">
      <c r="H4326" s="1"/>
    </row>
    <row r="4327" spans="8:8" x14ac:dyDescent="0.25">
      <c r="H4327" s="1"/>
    </row>
    <row r="4328" spans="8:8" x14ac:dyDescent="0.25">
      <c r="H4328" s="1"/>
    </row>
    <row r="4329" spans="8:8" x14ac:dyDescent="0.25">
      <c r="H4329" s="1"/>
    </row>
    <row r="4330" spans="8:8" x14ac:dyDescent="0.25">
      <c r="H4330" s="1"/>
    </row>
    <row r="4331" spans="8:8" x14ac:dyDescent="0.25">
      <c r="H4331" s="1"/>
    </row>
    <row r="4332" spans="8:8" x14ac:dyDescent="0.25">
      <c r="H4332" s="1"/>
    </row>
    <row r="4333" spans="8:8" x14ac:dyDescent="0.25">
      <c r="H4333" s="1"/>
    </row>
    <row r="4334" spans="8:8" x14ac:dyDescent="0.25">
      <c r="H4334" s="1"/>
    </row>
    <row r="4335" spans="8:8" x14ac:dyDescent="0.25">
      <c r="H4335" s="1"/>
    </row>
    <row r="4336" spans="8:8" x14ac:dyDescent="0.25">
      <c r="H4336" s="1"/>
    </row>
    <row r="4337" spans="8:8" x14ac:dyDescent="0.25">
      <c r="H4337" s="1"/>
    </row>
    <row r="4338" spans="8:8" x14ac:dyDescent="0.25">
      <c r="H4338" s="1"/>
    </row>
    <row r="4339" spans="8:8" x14ac:dyDescent="0.25">
      <c r="H4339" s="1"/>
    </row>
    <row r="4340" spans="8:8" x14ac:dyDescent="0.25">
      <c r="H4340" s="1"/>
    </row>
    <row r="4341" spans="8:8" x14ac:dyDescent="0.25">
      <c r="H4341" s="1"/>
    </row>
    <row r="4342" spans="8:8" x14ac:dyDescent="0.25">
      <c r="H4342" s="1"/>
    </row>
    <row r="4343" spans="8:8" x14ac:dyDescent="0.25">
      <c r="H4343" s="1"/>
    </row>
    <row r="4344" spans="8:8" x14ac:dyDescent="0.25">
      <c r="H4344" s="1"/>
    </row>
    <row r="4345" spans="8:8" x14ac:dyDescent="0.25">
      <c r="H4345" s="1"/>
    </row>
    <row r="4346" spans="8:8" x14ac:dyDescent="0.25">
      <c r="H4346" s="1"/>
    </row>
    <row r="4347" spans="8:8" x14ac:dyDescent="0.25">
      <c r="H4347" s="1"/>
    </row>
    <row r="4348" spans="8:8" x14ac:dyDescent="0.25">
      <c r="H4348" s="1"/>
    </row>
    <row r="4349" spans="8:8" x14ac:dyDescent="0.25">
      <c r="H4349" s="1"/>
    </row>
    <row r="4350" spans="8:8" x14ac:dyDescent="0.25">
      <c r="H4350" s="1"/>
    </row>
    <row r="4351" spans="8:8" x14ac:dyDescent="0.25">
      <c r="H4351" s="1"/>
    </row>
    <row r="4352" spans="8:8" x14ac:dyDescent="0.25">
      <c r="H4352" s="1"/>
    </row>
    <row r="4353" spans="8:8" x14ac:dyDescent="0.25">
      <c r="H4353" s="1"/>
    </row>
    <row r="4354" spans="8:8" x14ac:dyDescent="0.25">
      <c r="H4354" s="1"/>
    </row>
    <row r="4355" spans="8:8" x14ac:dyDescent="0.25">
      <c r="H4355" s="1"/>
    </row>
    <row r="4356" spans="8:8" x14ac:dyDescent="0.25">
      <c r="H4356" s="1"/>
    </row>
    <row r="4357" spans="8:8" x14ac:dyDescent="0.25">
      <c r="H4357" s="1"/>
    </row>
    <row r="4358" spans="8:8" x14ac:dyDescent="0.25">
      <c r="H4358" s="1"/>
    </row>
    <row r="4359" spans="8:8" x14ac:dyDescent="0.25">
      <c r="H4359" s="1"/>
    </row>
    <row r="4360" spans="8:8" x14ac:dyDescent="0.25">
      <c r="H4360" s="1"/>
    </row>
    <row r="4361" spans="8:8" x14ac:dyDescent="0.25">
      <c r="H4361" s="1"/>
    </row>
    <row r="4362" spans="8:8" x14ac:dyDescent="0.25">
      <c r="H4362" s="1"/>
    </row>
    <row r="4363" spans="8:8" x14ac:dyDescent="0.25">
      <c r="H4363" s="1"/>
    </row>
    <row r="4364" spans="8:8" x14ac:dyDescent="0.25">
      <c r="H4364" s="1"/>
    </row>
    <row r="4365" spans="8:8" x14ac:dyDescent="0.25">
      <c r="H4365" s="1"/>
    </row>
    <row r="4366" spans="8:8" x14ac:dyDescent="0.25">
      <c r="H4366" s="1"/>
    </row>
    <row r="4367" spans="8:8" x14ac:dyDescent="0.25">
      <c r="H4367" s="1"/>
    </row>
    <row r="4368" spans="8:8" x14ac:dyDescent="0.25">
      <c r="H4368" s="1"/>
    </row>
    <row r="4369" spans="8:8" x14ac:dyDescent="0.25">
      <c r="H4369" s="1"/>
    </row>
    <row r="4370" spans="8:8" x14ac:dyDescent="0.25">
      <c r="H4370" s="1"/>
    </row>
    <row r="4371" spans="8:8" x14ac:dyDescent="0.25">
      <c r="H4371" s="1"/>
    </row>
    <row r="4372" spans="8:8" x14ac:dyDescent="0.25">
      <c r="H4372" s="1"/>
    </row>
    <row r="4373" spans="8:8" x14ac:dyDescent="0.25">
      <c r="H4373" s="1"/>
    </row>
    <row r="4374" spans="8:8" x14ac:dyDescent="0.25">
      <c r="H4374" s="1"/>
    </row>
    <row r="4375" spans="8:8" x14ac:dyDescent="0.25">
      <c r="H4375" s="1"/>
    </row>
    <row r="4376" spans="8:8" x14ac:dyDescent="0.25">
      <c r="H4376" s="1"/>
    </row>
    <row r="4377" spans="8:8" x14ac:dyDescent="0.25">
      <c r="H4377" s="1"/>
    </row>
    <row r="4378" spans="8:8" x14ac:dyDescent="0.25">
      <c r="H4378" s="1"/>
    </row>
    <row r="4379" spans="8:8" x14ac:dyDescent="0.25">
      <c r="H4379" s="1"/>
    </row>
    <row r="4380" spans="8:8" x14ac:dyDescent="0.25">
      <c r="H4380" s="1"/>
    </row>
    <row r="4381" spans="8:8" x14ac:dyDescent="0.25">
      <c r="H4381" s="1"/>
    </row>
    <row r="4382" spans="8:8" x14ac:dyDescent="0.25">
      <c r="H4382" s="1"/>
    </row>
    <row r="4383" spans="8:8" x14ac:dyDescent="0.25">
      <c r="H4383" s="1"/>
    </row>
    <row r="4384" spans="8:8" x14ac:dyDescent="0.25">
      <c r="H4384" s="1"/>
    </row>
    <row r="4385" spans="8:8" x14ac:dyDescent="0.25">
      <c r="H4385" s="1"/>
    </row>
    <row r="4386" spans="8:8" x14ac:dyDescent="0.25">
      <c r="H4386" s="1"/>
    </row>
    <row r="4387" spans="8:8" x14ac:dyDescent="0.25">
      <c r="H4387" s="1"/>
    </row>
    <row r="4388" spans="8:8" x14ac:dyDescent="0.25">
      <c r="H4388" s="1"/>
    </row>
    <row r="4389" spans="8:8" x14ac:dyDescent="0.25">
      <c r="H4389" s="1"/>
    </row>
    <row r="4390" spans="8:8" x14ac:dyDescent="0.25">
      <c r="H4390" s="1"/>
    </row>
    <row r="4391" spans="8:8" x14ac:dyDescent="0.25">
      <c r="H4391" s="1"/>
    </row>
    <row r="4392" spans="8:8" x14ac:dyDescent="0.25">
      <c r="H4392" s="1"/>
    </row>
    <row r="4393" spans="8:8" x14ac:dyDescent="0.25">
      <c r="H4393" s="1"/>
    </row>
    <row r="4394" spans="8:8" x14ac:dyDescent="0.25">
      <c r="H4394" s="1"/>
    </row>
    <row r="4395" spans="8:8" x14ac:dyDescent="0.25">
      <c r="H4395" s="1"/>
    </row>
    <row r="4396" spans="8:8" x14ac:dyDescent="0.25">
      <c r="H4396" s="1"/>
    </row>
    <row r="4397" spans="8:8" x14ac:dyDescent="0.25">
      <c r="H4397" s="1"/>
    </row>
    <row r="4398" spans="8:8" x14ac:dyDescent="0.25">
      <c r="H4398" s="1"/>
    </row>
    <row r="4399" spans="8:8" x14ac:dyDescent="0.25">
      <c r="H4399" s="1"/>
    </row>
    <row r="4400" spans="8:8" x14ac:dyDescent="0.25">
      <c r="H4400" s="1"/>
    </row>
    <row r="4401" spans="8:8" x14ac:dyDescent="0.25">
      <c r="H4401" s="1"/>
    </row>
    <row r="4402" spans="8:8" x14ac:dyDescent="0.25">
      <c r="H4402" s="1"/>
    </row>
    <row r="4403" spans="8:8" x14ac:dyDescent="0.25">
      <c r="H4403" s="1"/>
    </row>
    <row r="4404" spans="8:8" x14ac:dyDescent="0.25">
      <c r="H4404" s="1"/>
    </row>
    <row r="4405" spans="8:8" x14ac:dyDescent="0.25">
      <c r="H4405" s="1"/>
    </row>
    <row r="4406" spans="8:8" x14ac:dyDescent="0.25">
      <c r="H4406" s="1"/>
    </row>
    <row r="4407" spans="8:8" x14ac:dyDescent="0.25">
      <c r="H4407" s="1"/>
    </row>
    <row r="4408" spans="8:8" x14ac:dyDescent="0.25">
      <c r="H4408" s="1"/>
    </row>
    <row r="4409" spans="8:8" x14ac:dyDescent="0.25">
      <c r="H4409" s="1"/>
    </row>
    <row r="4410" spans="8:8" x14ac:dyDescent="0.25">
      <c r="H4410" s="1"/>
    </row>
    <row r="4411" spans="8:8" x14ac:dyDescent="0.25">
      <c r="H4411" s="1"/>
    </row>
    <row r="4412" spans="8:8" x14ac:dyDescent="0.25">
      <c r="H4412" s="1"/>
    </row>
    <row r="4413" spans="8:8" x14ac:dyDescent="0.25">
      <c r="H4413" s="1"/>
    </row>
    <row r="4414" spans="8:8" x14ac:dyDescent="0.25">
      <c r="H4414" s="1"/>
    </row>
    <row r="4415" spans="8:8" x14ac:dyDescent="0.25">
      <c r="H4415" s="1"/>
    </row>
    <row r="4416" spans="8:8" x14ac:dyDescent="0.25">
      <c r="H4416" s="1"/>
    </row>
    <row r="4417" spans="8:8" x14ac:dyDescent="0.25">
      <c r="H4417" s="1"/>
    </row>
    <row r="4418" spans="8:8" x14ac:dyDescent="0.25">
      <c r="H4418" s="1"/>
    </row>
    <row r="4419" spans="8:8" x14ac:dyDescent="0.25">
      <c r="H4419" s="1"/>
    </row>
    <row r="4420" spans="8:8" x14ac:dyDescent="0.25">
      <c r="H4420" s="1"/>
    </row>
    <row r="4421" spans="8:8" x14ac:dyDescent="0.25">
      <c r="H4421" s="1"/>
    </row>
    <row r="4422" spans="8:8" x14ac:dyDescent="0.25">
      <c r="H4422" s="1"/>
    </row>
    <row r="4423" spans="8:8" x14ac:dyDescent="0.25">
      <c r="H4423" s="1"/>
    </row>
    <row r="4424" spans="8:8" x14ac:dyDescent="0.25">
      <c r="H4424" s="1"/>
    </row>
    <row r="4425" spans="8:8" x14ac:dyDescent="0.25">
      <c r="H4425" s="1"/>
    </row>
    <row r="4426" spans="8:8" x14ac:dyDescent="0.25">
      <c r="H4426" s="1"/>
    </row>
    <row r="4427" spans="8:8" x14ac:dyDescent="0.25">
      <c r="H4427" s="1"/>
    </row>
    <row r="4428" spans="8:8" x14ac:dyDescent="0.25">
      <c r="H4428" s="1"/>
    </row>
    <row r="4429" spans="8:8" x14ac:dyDescent="0.25">
      <c r="H4429" s="1"/>
    </row>
    <row r="4430" spans="8:8" x14ac:dyDescent="0.25">
      <c r="H4430" s="1"/>
    </row>
    <row r="4431" spans="8:8" x14ac:dyDescent="0.25">
      <c r="H4431" s="1"/>
    </row>
    <row r="4432" spans="8:8" x14ac:dyDescent="0.25">
      <c r="H4432" s="1"/>
    </row>
    <row r="4433" spans="8:8" x14ac:dyDescent="0.25">
      <c r="H4433" s="1"/>
    </row>
    <row r="4434" spans="8:8" x14ac:dyDescent="0.25">
      <c r="H4434" s="1"/>
    </row>
    <row r="4435" spans="8:8" x14ac:dyDescent="0.25">
      <c r="H4435" s="1"/>
    </row>
    <row r="4436" spans="8:8" x14ac:dyDescent="0.25">
      <c r="H4436" s="1"/>
    </row>
    <row r="4437" spans="8:8" x14ac:dyDescent="0.25">
      <c r="H4437" s="1"/>
    </row>
    <row r="4438" spans="8:8" x14ac:dyDescent="0.25">
      <c r="H4438" s="1"/>
    </row>
    <row r="4439" spans="8:8" x14ac:dyDescent="0.25">
      <c r="H4439" s="1"/>
    </row>
    <row r="4440" spans="8:8" x14ac:dyDescent="0.25">
      <c r="H4440" s="1"/>
    </row>
    <row r="4441" spans="8:8" x14ac:dyDescent="0.25">
      <c r="H4441" s="1"/>
    </row>
    <row r="4442" spans="8:8" x14ac:dyDescent="0.25">
      <c r="H4442" s="1"/>
    </row>
    <row r="4443" spans="8:8" x14ac:dyDescent="0.25">
      <c r="H4443" s="1"/>
    </row>
    <row r="4444" spans="8:8" x14ac:dyDescent="0.25">
      <c r="H4444" s="1"/>
    </row>
    <row r="4445" spans="8:8" x14ac:dyDescent="0.25">
      <c r="H4445" s="1"/>
    </row>
    <row r="4446" spans="8:8" x14ac:dyDescent="0.25">
      <c r="H4446" s="1"/>
    </row>
    <row r="4447" spans="8:8" x14ac:dyDescent="0.25">
      <c r="H4447" s="1"/>
    </row>
    <row r="4448" spans="8:8" x14ac:dyDescent="0.25">
      <c r="H4448" s="1"/>
    </row>
    <row r="4449" spans="8:8" x14ac:dyDescent="0.25">
      <c r="H4449" s="1"/>
    </row>
    <row r="4450" spans="8:8" x14ac:dyDescent="0.25">
      <c r="H4450" s="1"/>
    </row>
    <row r="4451" spans="8:8" x14ac:dyDescent="0.25">
      <c r="H4451" s="1"/>
    </row>
    <row r="4452" spans="8:8" x14ac:dyDescent="0.25">
      <c r="H4452" s="1"/>
    </row>
    <row r="4453" spans="8:8" x14ac:dyDescent="0.25">
      <c r="H4453" s="1"/>
    </row>
    <row r="4454" spans="8:8" x14ac:dyDescent="0.25">
      <c r="H4454" s="1"/>
    </row>
    <row r="4455" spans="8:8" x14ac:dyDescent="0.25">
      <c r="H4455" s="1"/>
    </row>
    <row r="4456" spans="8:8" x14ac:dyDescent="0.25">
      <c r="H4456" s="1"/>
    </row>
    <row r="4457" spans="8:8" x14ac:dyDescent="0.25">
      <c r="H4457" s="1"/>
    </row>
    <row r="4458" spans="8:8" x14ac:dyDescent="0.25">
      <c r="H4458" s="1"/>
    </row>
    <row r="4459" spans="8:8" x14ac:dyDescent="0.25">
      <c r="H4459" s="1"/>
    </row>
    <row r="4460" spans="8:8" x14ac:dyDescent="0.25">
      <c r="H4460" s="1"/>
    </row>
    <row r="4461" spans="8:8" x14ac:dyDescent="0.25">
      <c r="H4461" s="1"/>
    </row>
    <row r="4462" spans="8:8" x14ac:dyDescent="0.25">
      <c r="H4462" s="1"/>
    </row>
    <row r="4463" spans="8:8" x14ac:dyDescent="0.25">
      <c r="H4463" s="1"/>
    </row>
    <row r="4464" spans="8:8" x14ac:dyDescent="0.25">
      <c r="H4464" s="1"/>
    </row>
    <row r="4465" spans="8:8" x14ac:dyDescent="0.25">
      <c r="H4465" s="1"/>
    </row>
    <row r="4466" spans="8:8" x14ac:dyDescent="0.25">
      <c r="H4466" s="1"/>
    </row>
    <row r="4467" spans="8:8" x14ac:dyDescent="0.25">
      <c r="H4467" s="1"/>
    </row>
    <row r="4468" spans="8:8" x14ac:dyDescent="0.25">
      <c r="H4468" s="1"/>
    </row>
    <row r="4469" spans="8:8" x14ac:dyDescent="0.25">
      <c r="H4469" s="1"/>
    </row>
    <row r="4470" spans="8:8" x14ac:dyDescent="0.25">
      <c r="H4470" s="1"/>
    </row>
    <row r="4471" spans="8:8" x14ac:dyDescent="0.25">
      <c r="H4471" s="1"/>
    </row>
    <row r="4472" spans="8:8" x14ac:dyDescent="0.25">
      <c r="H4472" s="1"/>
    </row>
    <row r="4473" spans="8:8" x14ac:dyDescent="0.25">
      <c r="H4473" s="1"/>
    </row>
    <row r="4474" spans="8:8" x14ac:dyDescent="0.25">
      <c r="H4474" s="1"/>
    </row>
    <row r="4475" spans="8:8" x14ac:dyDescent="0.25">
      <c r="H4475" s="1"/>
    </row>
    <row r="4476" spans="8:8" x14ac:dyDescent="0.25">
      <c r="H4476" s="1"/>
    </row>
    <row r="4477" spans="8:8" x14ac:dyDescent="0.25">
      <c r="H4477" s="1"/>
    </row>
    <row r="4478" spans="8:8" x14ac:dyDescent="0.25">
      <c r="H4478" s="1"/>
    </row>
    <row r="4479" spans="8:8" x14ac:dyDescent="0.25">
      <c r="H4479" s="1"/>
    </row>
    <row r="4480" spans="8:8" x14ac:dyDescent="0.25">
      <c r="H4480" s="1"/>
    </row>
    <row r="4481" spans="8:8" x14ac:dyDescent="0.25">
      <c r="H4481" s="1"/>
    </row>
    <row r="4482" spans="8:8" x14ac:dyDescent="0.25">
      <c r="H4482" s="1"/>
    </row>
    <row r="4483" spans="8:8" x14ac:dyDescent="0.25">
      <c r="H4483" s="1"/>
    </row>
    <row r="4484" spans="8:8" x14ac:dyDescent="0.25">
      <c r="H4484" s="1"/>
    </row>
    <row r="4485" spans="8:8" x14ac:dyDescent="0.25">
      <c r="H4485" s="1"/>
    </row>
    <row r="4486" spans="8:8" x14ac:dyDescent="0.25">
      <c r="H4486" s="1"/>
    </row>
    <row r="4487" spans="8:8" x14ac:dyDescent="0.25">
      <c r="H4487" s="1"/>
    </row>
    <row r="4488" spans="8:8" x14ac:dyDescent="0.25">
      <c r="H4488" s="1"/>
    </row>
    <row r="4489" spans="8:8" x14ac:dyDescent="0.25">
      <c r="H4489" s="1"/>
    </row>
    <row r="4490" spans="8:8" x14ac:dyDescent="0.25">
      <c r="H4490" s="1"/>
    </row>
    <row r="4491" spans="8:8" x14ac:dyDescent="0.25">
      <c r="H4491" s="1"/>
    </row>
    <row r="4492" spans="8:8" x14ac:dyDescent="0.25">
      <c r="H4492" s="1"/>
    </row>
    <row r="4493" spans="8:8" x14ac:dyDescent="0.25">
      <c r="H4493" s="1"/>
    </row>
    <row r="4494" spans="8:8" x14ac:dyDescent="0.25">
      <c r="H4494" s="1"/>
    </row>
    <row r="4495" spans="8:8" x14ac:dyDescent="0.25">
      <c r="H4495" s="1"/>
    </row>
    <row r="4496" spans="8:8" x14ac:dyDescent="0.25">
      <c r="H4496" s="1"/>
    </row>
    <row r="4497" spans="8:8" x14ac:dyDescent="0.25">
      <c r="H4497" s="1"/>
    </row>
    <row r="4498" spans="8:8" x14ac:dyDescent="0.25">
      <c r="H4498" s="1"/>
    </row>
    <row r="4499" spans="8:8" x14ac:dyDescent="0.25">
      <c r="H4499" s="1"/>
    </row>
    <row r="4500" spans="8:8" x14ac:dyDescent="0.25">
      <c r="H4500" s="1"/>
    </row>
    <row r="4501" spans="8:8" x14ac:dyDescent="0.25">
      <c r="H4501" s="1"/>
    </row>
    <row r="4502" spans="8:8" x14ac:dyDescent="0.25">
      <c r="H4502" s="1"/>
    </row>
    <row r="4503" spans="8:8" x14ac:dyDescent="0.25">
      <c r="H4503" s="1"/>
    </row>
    <row r="4504" spans="8:8" x14ac:dyDescent="0.25">
      <c r="H4504" s="1"/>
    </row>
    <row r="4505" spans="8:8" x14ac:dyDescent="0.25">
      <c r="H4505" s="1"/>
    </row>
    <row r="4506" spans="8:8" x14ac:dyDescent="0.25">
      <c r="H4506" s="1"/>
    </row>
    <row r="4507" spans="8:8" x14ac:dyDescent="0.25">
      <c r="H4507" s="1"/>
    </row>
    <row r="4508" spans="8:8" x14ac:dyDescent="0.25">
      <c r="H4508" s="1"/>
    </row>
    <row r="4509" spans="8:8" x14ac:dyDescent="0.25">
      <c r="H4509" s="1"/>
    </row>
    <row r="4510" spans="8:8" x14ac:dyDescent="0.25">
      <c r="H4510" s="1"/>
    </row>
    <row r="4511" spans="8:8" x14ac:dyDescent="0.25">
      <c r="H4511" s="1"/>
    </row>
    <row r="4512" spans="8:8" x14ac:dyDescent="0.25">
      <c r="H4512" s="1"/>
    </row>
    <row r="4513" spans="8:8" x14ac:dyDescent="0.25">
      <c r="H4513" s="1"/>
    </row>
    <row r="4514" spans="8:8" x14ac:dyDescent="0.25">
      <c r="H4514" s="1"/>
    </row>
    <row r="4515" spans="8:8" x14ac:dyDescent="0.25">
      <c r="H4515" s="1"/>
    </row>
    <row r="4516" spans="8:8" x14ac:dyDescent="0.25">
      <c r="H4516" s="1"/>
    </row>
    <row r="4517" spans="8:8" x14ac:dyDescent="0.25">
      <c r="H4517" s="1"/>
    </row>
    <row r="4518" spans="8:8" x14ac:dyDescent="0.25">
      <c r="H4518" s="1"/>
    </row>
    <row r="4519" spans="8:8" x14ac:dyDescent="0.25">
      <c r="H4519" s="1"/>
    </row>
    <row r="4520" spans="8:8" x14ac:dyDescent="0.25">
      <c r="H4520" s="1"/>
    </row>
    <row r="4521" spans="8:8" x14ac:dyDescent="0.25">
      <c r="H4521" s="1"/>
    </row>
    <row r="4522" spans="8:8" x14ac:dyDescent="0.25">
      <c r="H4522" s="1"/>
    </row>
    <row r="4523" spans="8:8" x14ac:dyDescent="0.25">
      <c r="H4523" s="1"/>
    </row>
    <row r="4524" spans="8:8" x14ac:dyDescent="0.25">
      <c r="H4524" s="1"/>
    </row>
    <row r="4525" spans="8:8" x14ac:dyDescent="0.25">
      <c r="H4525" s="1"/>
    </row>
    <row r="4526" spans="8:8" x14ac:dyDescent="0.25">
      <c r="H4526" s="1"/>
    </row>
    <row r="4527" spans="8:8" x14ac:dyDescent="0.25">
      <c r="H4527" s="1"/>
    </row>
    <row r="4528" spans="8:8" x14ac:dyDescent="0.25">
      <c r="H4528" s="1"/>
    </row>
    <row r="4529" spans="8:8" x14ac:dyDescent="0.25">
      <c r="H4529" s="1"/>
    </row>
    <row r="4530" spans="8:8" x14ac:dyDescent="0.25">
      <c r="H4530" s="1"/>
    </row>
    <row r="4531" spans="8:8" x14ac:dyDescent="0.25">
      <c r="H4531" s="1"/>
    </row>
    <row r="4532" spans="8:8" x14ac:dyDescent="0.25">
      <c r="H4532" s="1"/>
    </row>
    <row r="4533" spans="8:8" x14ac:dyDescent="0.25">
      <c r="H4533" s="1"/>
    </row>
    <row r="4534" spans="8:8" x14ac:dyDescent="0.25">
      <c r="H4534" s="1"/>
    </row>
    <row r="4535" spans="8:8" x14ac:dyDescent="0.25">
      <c r="H4535" s="1"/>
    </row>
    <row r="4536" spans="8:8" x14ac:dyDescent="0.25">
      <c r="H4536" s="1"/>
    </row>
    <row r="4537" spans="8:8" x14ac:dyDescent="0.25">
      <c r="H4537" s="1"/>
    </row>
    <row r="4538" spans="8:8" x14ac:dyDescent="0.25">
      <c r="H4538" s="1"/>
    </row>
    <row r="4539" spans="8:8" x14ac:dyDescent="0.25">
      <c r="H4539" s="1"/>
    </row>
    <row r="4540" spans="8:8" x14ac:dyDescent="0.25">
      <c r="H4540" s="1"/>
    </row>
    <row r="4541" spans="8:8" x14ac:dyDescent="0.25">
      <c r="H4541" s="1"/>
    </row>
    <row r="4542" spans="8:8" x14ac:dyDescent="0.25">
      <c r="H4542" s="1"/>
    </row>
    <row r="4543" spans="8:8" x14ac:dyDescent="0.25">
      <c r="H4543" s="1"/>
    </row>
    <row r="4544" spans="8:8" x14ac:dyDescent="0.25">
      <c r="H4544" s="1"/>
    </row>
    <row r="4545" spans="8:8" x14ac:dyDescent="0.25">
      <c r="H4545" s="1"/>
    </row>
    <row r="4546" spans="8:8" x14ac:dyDescent="0.25">
      <c r="H4546" s="1"/>
    </row>
    <row r="4547" spans="8:8" x14ac:dyDescent="0.25">
      <c r="H4547" s="1"/>
    </row>
    <row r="4548" spans="8:8" x14ac:dyDescent="0.25">
      <c r="H4548" s="1"/>
    </row>
    <row r="4549" spans="8:8" x14ac:dyDescent="0.25">
      <c r="H4549" s="1"/>
    </row>
    <row r="4550" spans="8:8" x14ac:dyDescent="0.25">
      <c r="H4550" s="1"/>
    </row>
    <row r="4551" spans="8:8" x14ac:dyDescent="0.25">
      <c r="H4551" s="1"/>
    </row>
    <row r="4552" spans="8:8" x14ac:dyDescent="0.25">
      <c r="H4552" s="1"/>
    </row>
    <row r="4553" spans="8:8" x14ac:dyDescent="0.25">
      <c r="H4553" s="1"/>
    </row>
    <row r="4554" spans="8:8" x14ac:dyDescent="0.25">
      <c r="H4554" s="1"/>
    </row>
    <row r="4555" spans="8:8" x14ac:dyDescent="0.25">
      <c r="H4555" s="1"/>
    </row>
    <row r="4556" spans="8:8" x14ac:dyDescent="0.25">
      <c r="H4556" s="1"/>
    </row>
    <row r="4557" spans="8:8" x14ac:dyDescent="0.25">
      <c r="H4557" s="1"/>
    </row>
    <row r="4558" spans="8:8" x14ac:dyDescent="0.25">
      <c r="H4558" s="1"/>
    </row>
    <row r="4559" spans="8:8" x14ac:dyDescent="0.25">
      <c r="H4559" s="1"/>
    </row>
    <row r="4560" spans="8:8" x14ac:dyDescent="0.25">
      <c r="H4560" s="1"/>
    </row>
    <row r="4561" spans="8:8" x14ac:dyDescent="0.25">
      <c r="H4561" s="1"/>
    </row>
    <row r="4562" spans="8:8" x14ac:dyDescent="0.25">
      <c r="H4562" s="1"/>
    </row>
    <row r="4563" spans="8:8" x14ac:dyDescent="0.25">
      <c r="H4563" s="1"/>
    </row>
    <row r="4564" spans="8:8" x14ac:dyDescent="0.25">
      <c r="H4564" s="1"/>
    </row>
    <row r="4565" spans="8:8" x14ac:dyDescent="0.25">
      <c r="H4565" s="1"/>
    </row>
    <row r="4566" spans="8:8" x14ac:dyDescent="0.25">
      <c r="H4566" s="1"/>
    </row>
    <row r="4567" spans="8:8" x14ac:dyDescent="0.25">
      <c r="H4567" s="1"/>
    </row>
    <row r="4568" spans="8:8" x14ac:dyDescent="0.25">
      <c r="H4568" s="1"/>
    </row>
    <row r="4569" spans="8:8" x14ac:dyDescent="0.25">
      <c r="H4569" s="1"/>
    </row>
    <row r="4570" spans="8:8" x14ac:dyDescent="0.25">
      <c r="H4570" s="1"/>
    </row>
    <row r="4571" spans="8:8" x14ac:dyDescent="0.25">
      <c r="H4571" s="1"/>
    </row>
    <row r="4572" spans="8:8" x14ac:dyDescent="0.25">
      <c r="H4572" s="1"/>
    </row>
    <row r="4573" spans="8:8" x14ac:dyDescent="0.25">
      <c r="H4573" s="1"/>
    </row>
    <row r="4574" spans="8:8" x14ac:dyDescent="0.25">
      <c r="H4574" s="1"/>
    </row>
    <row r="4575" spans="8:8" x14ac:dyDescent="0.25">
      <c r="H4575" s="1"/>
    </row>
    <row r="4576" spans="8:8" x14ac:dyDescent="0.25">
      <c r="H4576" s="1"/>
    </row>
    <row r="4577" spans="8:8" x14ac:dyDescent="0.25">
      <c r="H4577" s="1"/>
    </row>
    <row r="4578" spans="8:8" x14ac:dyDescent="0.25">
      <c r="H4578" s="1"/>
    </row>
    <row r="4579" spans="8:8" x14ac:dyDescent="0.25">
      <c r="H4579" s="1"/>
    </row>
    <row r="4580" spans="8:8" x14ac:dyDescent="0.25">
      <c r="H4580" s="1"/>
    </row>
    <row r="4581" spans="8:8" x14ac:dyDescent="0.25">
      <c r="H4581" s="1"/>
    </row>
    <row r="4582" spans="8:8" x14ac:dyDescent="0.25">
      <c r="H4582" s="1"/>
    </row>
    <row r="4583" spans="8:8" x14ac:dyDescent="0.25">
      <c r="H4583" s="1"/>
    </row>
    <row r="4584" spans="8:8" x14ac:dyDescent="0.25">
      <c r="H4584" s="1"/>
    </row>
    <row r="4585" spans="8:8" x14ac:dyDescent="0.25">
      <c r="H4585" s="1"/>
    </row>
    <row r="4586" spans="8:8" x14ac:dyDescent="0.25">
      <c r="H4586" s="1"/>
    </row>
    <row r="4587" spans="8:8" x14ac:dyDescent="0.25">
      <c r="H4587" s="1"/>
    </row>
    <row r="4588" spans="8:8" x14ac:dyDescent="0.25">
      <c r="H4588" s="1"/>
    </row>
    <row r="4589" spans="8:8" x14ac:dyDescent="0.25">
      <c r="H4589" s="1"/>
    </row>
    <row r="4590" spans="8:8" x14ac:dyDescent="0.25">
      <c r="H4590" s="1"/>
    </row>
    <row r="4591" spans="8:8" x14ac:dyDescent="0.25">
      <c r="H4591" s="1"/>
    </row>
    <row r="4592" spans="8:8" x14ac:dyDescent="0.25">
      <c r="H4592" s="1"/>
    </row>
    <row r="4593" spans="8:8" x14ac:dyDescent="0.25">
      <c r="H4593" s="1"/>
    </row>
    <row r="4594" spans="8:8" x14ac:dyDescent="0.25">
      <c r="H4594" s="1"/>
    </row>
    <row r="4595" spans="8:8" x14ac:dyDescent="0.25">
      <c r="H4595" s="1"/>
    </row>
    <row r="4596" spans="8:8" x14ac:dyDescent="0.25">
      <c r="H4596" s="1"/>
    </row>
    <row r="4597" spans="8:8" x14ac:dyDescent="0.25">
      <c r="H4597" s="1"/>
    </row>
    <row r="4598" spans="8:8" x14ac:dyDescent="0.25">
      <c r="H4598" s="1"/>
    </row>
    <row r="4599" spans="8:8" x14ac:dyDescent="0.25">
      <c r="H4599" s="1"/>
    </row>
    <row r="4600" spans="8:8" x14ac:dyDescent="0.25">
      <c r="H4600" s="1"/>
    </row>
    <row r="4601" spans="8:8" x14ac:dyDescent="0.25">
      <c r="H4601" s="1"/>
    </row>
    <row r="4602" spans="8:8" x14ac:dyDescent="0.25">
      <c r="H4602" s="1"/>
    </row>
    <row r="4603" spans="8:8" x14ac:dyDescent="0.25">
      <c r="H4603" s="1"/>
    </row>
    <row r="4604" spans="8:8" x14ac:dyDescent="0.25">
      <c r="H4604" s="1"/>
    </row>
    <row r="4605" spans="8:8" x14ac:dyDescent="0.25">
      <c r="H4605" s="1"/>
    </row>
    <row r="4606" spans="8:8" x14ac:dyDescent="0.25">
      <c r="H4606" s="1"/>
    </row>
    <row r="4607" spans="8:8" x14ac:dyDescent="0.25">
      <c r="H4607" s="1"/>
    </row>
    <row r="4608" spans="8:8" x14ac:dyDescent="0.25">
      <c r="H4608" s="1"/>
    </row>
    <row r="4609" spans="8:8" x14ac:dyDescent="0.25">
      <c r="H4609" s="1"/>
    </row>
    <row r="4610" spans="8:8" x14ac:dyDescent="0.25">
      <c r="H4610" s="1"/>
    </row>
    <row r="4611" spans="8:8" x14ac:dyDescent="0.25">
      <c r="H4611" s="1"/>
    </row>
    <row r="4612" spans="8:8" x14ac:dyDescent="0.25">
      <c r="H4612" s="1"/>
    </row>
    <row r="4613" spans="8:8" x14ac:dyDescent="0.25">
      <c r="H4613" s="1"/>
    </row>
    <row r="4614" spans="8:8" x14ac:dyDescent="0.25">
      <c r="H4614" s="1"/>
    </row>
    <row r="4615" spans="8:8" x14ac:dyDescent="0.25">
      <c r="H4615" s="1"/>
    </row>
    <row r="4616" spans="8:8" x14ac:dyDescent="0.25">
      <c r="H4616" s="1"/>
    </row>
    <row r="4617" spans="8:8" x14ac:dyDescent="0.25">
      <c r="H4617" s="1"/>
    </row>
    <row r="4618" spans="8:8" x14ac:dyDescent="0.25">
      <c r="H4618" s="1"/>
    </row>
    <row r="4619" spans="8:8" x14ac:dyDescent="0.25">
      <c r="H4619" s="1"/>
    </row>
    <row r="4620" spans="8:8" x14ac:dyDescent="0.25">
      <c r="H4620" s="1"/>
    </row>
    <row r="4621" spans="8:8" x14ac:dyDescent="0.25">
      <c r="H4621" s="1"/>
    </row>
    <row r="4622" spans="8:8" x14ac:dyDescent="0.25">
      <c r="H4622" s="1"/>
    </row>
    <row r="4623" spans="8:8" x14ac:dyDescent="0.25">
      <c r="H4623" s="1"/>
    </row>
    <row r="4624" spans="8:8" x14ac:dyDescent="0.25">
      <c r="H4624" s="1"/>
    </row>
    <row r="4625" spans="8:8" x14ac:dyDescent="0.25">
      <c r="H4625" s="1"/>
    </row>
    <row r="4626" spans="8:8" x14ac:dyDescent="0.25">
      <c r="H4626" s="1"/>
    </row>
    <row r="4627" spans="8:8" x14ac:dyDescent="0.25">
      <c r="H4627" s="1"/>
    </row>
    <row r="4628" spans="8:8" x14ac:dyDescent="0.25">
      <c r="H4628" s="1"/>
    </row>
    <row r="4629" spans="8:8" x14ac:dyDescent="0.25">
      <c r="H4629" s="1"/>
    </row>
    <row r="4630" spans="8:8" x14ac:dyDescent="0.25">
      <c r="H4630" s="1"/>
    </row>
    <row r="4631" spans="8:8" x14ac:dyDescent="0.25">
      <c r="H4631" s="1"/>
    </row>
    <row r="4632" spans="8:8" x14ac:dyDescent="0.25">
      <c r="H4632" s="1"/>
    </row>
    <row r="4633" spans="8:8" x14ac:dyDescent="0.25">
      <c r="H4633" s="1"/>
    </row>
    <row r="4634" spans="8:8" x14ac:dyDescent="0.25">
      <c r="H4634" s="1"/>
    </row>
    <row r="4635" spans="8:8" x14ac:dyDescent="0.25">
      <c r="H4635" s="1"/>
    </row>
    <row r="4636" spans="8:8" x14ac:dyDescent="0.25">
      <c r="H4636" s="1"/>
    </row>
    <row r="4637" spans="8:8" x14ac:dyDescent="0.25">
      <c r="H4637" s="1"/>
    </row>
    <row r="4638" spans="8:8" x14ac:dyDescent="0.25">
      <c r="H4638" s="1"/>
    </row>
    <row r="4639" spans="8:8" x14ac:dyDescent="0.25">
      <c r="H4639" s="1"/>
    </row>
    <row r="4640" spans="8:8" x14ac:dyDescent="0.25">
      <c r="H4640" s="1"/>
    </row>
    <row r="4641" spans="8:8" x14ac:dyDescent="0.25">
      <c r="H4641" s="1"/>
    </row>
    <row r="4642" spans="8:8" x14ac:dyDescent="0.25">
      <c r="H4642" s="1"/>
    </row>
    <row r="4643" spans="8:8" x14ac:dyDescent="0.25">
      <c r="H4643" s="1"/>
    </row>
    <row r="4644" spans="8:8" x14ac:dyDescent="0.25">
      <c r="H4644" s="1"/>
    </row>
    <row r="4645" spans="8:8" x14ac:dyDescent="0.25">
      <c r="H4645" s="1"/>
    </row>
    <row r="4646" spans="8:8" x14ac:dyDescent="0.25">
      <c r="H4646" s="1"/>
    </row>
    <row r="4647" spans="8:8" x14ac:dyDescent="0.25">
      <c r="H4647" s="1"/>
    </row>
    <row r="4648" spans="8:8" x14ac:dyDescent="0.25">
      <c r="H4648" s="1"/>
    </row>
    <row r="4649" spans="8:8" x14ac:dyDescent="0.25">
      <c r="H4649" s="1"/>
    </row>
    <row r="4650" spans="8:8" x14ac:dyDescent="0.25">
      <c r="H4650" s="1"/>
    </row>
    <row r="4651" spans="8:8" x14ac:dyDescent="0.25">
      <c r="H4651" s="1"/>
    </row>
    <row r="4652" spans="8:8" x14ac:dyDescent="0.25">
      <c r="H4652" s="1"/>
    </row>
    <row r="4653" spans="8:8" x14ac:dyDescent="0.25">
      <c r="H4653" s="1"/>
    </row>
    <row r="4654" spans="8:8" x14ac:dyDescent="0.25">
      <c r="H4654" s="1"/>
    </row>
    <row r="4655" spans="8:8" x14ac:dyDescent="0.25">
      <c r="H4655" s="1"/>
    </row>
    <row r="4656" spans="8:8" x14ac:dyDescent="0.25">
      <c r="H4656" s="1"/>
    </row>
    <row r="4657" spans="8:8" x14ac:dyDescent="0.25">
      <c r="H4657" s="1"/>
    </row>
    <row r="4658" spans="8:8" x14ac:dyDescent="0.25">
      <c r="H4658" s="1"/>
    </row>
    <row r="4659" spans="8:8" x14ac:dyDescent="0.25">
      <c r="H4659" s="1"/>
    </row>
    <row r="4660" spans="8:8" x14ac:dyDescent="0.25">
      <c r="H4660" s="1"/>
    </row>
    <row r="4661" spans="8:8" x14ac:dyDescent="0.25">
      <c r="H4661" s="1"/>
    </row>
    <row r="4662" spans="8:8" x14ac:dyDescent="0.25">
      <c r="H4662" s="1"/>
    </row>
    <row r="4663" spans="8:8" x14ac:dyDescent="0.25">
      <c r="H4663" s="1"/>
    </row>
    <row r="4664" spans="8:8" x14ac:dyDescent="0.25">
      <c r="H4664" s="1"/>
    </row>
    <row r="4665" spans="8:8" x14ac:dyDescent="0.25">
      <c r="H4665" s="1"/>
    </row>
    <row r="4666" spans="8:8" x14ac:dyDescent="0.25">
      <c r="H4666" s="1"/>
    </row>
    <row r="4667" spans="8:8" x14ac:dyDescent="0.25">
      <c r="H4667" s="1"/>
    </row>
    <row r="4668" spans="8:8" x14ac:dyDescent="0.25">
      <c r="H4668" s="1"/>
    </row>
    <row r="4669" spans="8:8" x14ac:dyDescent="0.25">
      <c r="H4669" s="1"/>
    </row>
    <row r="4670" spans="8:8" x14ac:dyDescent="0.25">
      <c r="H4670" s="1"/>
    </row>
    <row r="4671" spans="8:8" x14ac:dyDescent="0.25">
      <c r="H4671" s="1"/>
    </row>
    <row r="4672" spans="8:8" x14ac:dyDescent="0.25">
      <c r="H4672" s="1"/>
    </row>
    <row r="4673" spans="8:8" x14ac:dyDescent="0.25">
      <c r="H4673" s="1"/>
    </row>
    <row r="4674" spans="8:8" x14ac:dyDescent="0.25">
      <c r="H4674" s="1"/>
    </row>
    <row r="4675" spans="8:8" x14ac:dyDescent="0.25">
      <c r="H4675" s="1"/>
    </row>
    <row r="4676" spans="8:8" x14ac:dyDescent="0.25">
      <c r="H4676" s="1"/>
    </row>
    <row r="4677" spans="8:8" x14ac:dyDescent="0.25">
      <c r="H4677" s="1"/>
    </row>
    <row r="4678" spans="8:8" x14ac:dyDescent="0.25">
      <c r="H4678" s="1"/>
    </row>
    <row r="4679" spans="8:8" x14ac:dyDescent="0.25">
      <c r="H4679" s="1"/>
    </row>
    <row r="4680" spans="8:8" x14ac:dyDescent="0.25">
      <c r="H4680" s="1"/>
    </row>
    <row r="4681" spans="8:8" x14ac:dyDescent="0.25">
      <c r="H4681" s="1"/>
    </row>
    <row r="4682" spans="8:8" x14ac:dyDescent="0.25">
      <c r="H4682" s="1"/>
    </row>
    <row r="4683" spans="8:8" x14ac:dyDescent="0.25">
      <c r="H4683" s="1"/>
    </row>
    <row r="4684" spans="8:8" x14ac:dyDescent="0.25">
      <c r="H4684" s="1"/>
    </row>
    <row r="4685" spans="8:8" x14ac:dyDescent="0.25">
      <c r="H4685" s="1"/>
    </row>
    <row r="4686" spans="8:8" x14ac:dyDescent="0.25">
      <c r="H4686" s="1"/>
    </row>
    <row r="4687" spans="8:8" x14ac:dyDescent="0.25">
      <c r="H4687" s="1"/>
    </row>
    <row r="4688" spans="8:8" x14ac:dyDescent="0.25">
      <c r="H4688" s="1"/>
    </row>
    <row r="4689" spans="8:8" x14ac:dyDescent="0.25">
      <c r="H4689" s="1"/>
    </row>
    <row r="4690" spans="8:8" x14ac:dyDescent="0.25">
      <c r="H4690" s="1"/>
    </row>
    <row r="4691" spans="8:8" x14ac:dyDescent="0.25">
      <c r="H4691" s="1"/>
    </row>
    <row r="4692" spans="8:8" x14ac:dyDescent="0.25">
      <c r="H4692" s="1"/>
    </row>
    <row r="4693" spans="8:8" x14ac:dyDescent="0.25">
      <c r="H4693" s="1"/>
    </row>
    <row r="4694" spans="8:8" x14ac:dyDescent="0.25">
      <c r="H4694" s="1"/>
    </row>
    <row r="4695" spans="8:8" x14ac:dyDescent="0.25">
      <c r="H4695" s="1"/>
    </row>
    <row r="4696" spans="8:8" x14ac:dyDescent="0.25">
      <c r="H4696" s="1"/>
    </row>
    <row r="4697" spans="8:8" x14ac:dyDescent="0.25">
      <c r="H4697" s="1"/>
    </row>
    <row r="4698" spans="8:8" x14ac:dyDescent="0.25">
      <c r="H4698" s="1"/>
    </row>
    <row r="4699" spans="8:8" x14ac:dyDescent="0.25">
      <c r="H4699" s="1"/>
    </row>
    <row r="4700" spans="8:8" x14ac:dyDescent="0.25">
      <c r="H4700" s="1"/>
    </row>
    <row r="4701" spans="8:8" x14ac:dyDescent="0.25">
      <c r="H4701" s="1"/>
    </row>
    <row r="4702" spans="8:8" x14ac:dyDescent="0.25">
      <c r="H4702" s="1"/>
    </row>
    <row r="4703" spans="8:8" x14ac:dyDescent="0.25">
      <c r="H4703" s="1"/>
    </row>
    <row r="4704" spans="8:8" x14ac:dyDescent="0.25">
      <c r="H4704" s="1"/>
    </row>
    <row r="4705" spans="8:8" x14ac:dyDescent="0.25">
      <c r="H4705" s="1"/>
    </row>
    <row r="4706" spans="8:8" x14ac:dyDescent="0.25">
      <c r="H4706" s="1"/>
    </row>
    <row r="4707" spans="8:8" x14ac:dyDescent="0.25">
      <c r="H4707" s="1"/>
    </row>
    <row r="4708" spans="8:8" x14ac:dyDescent="0.25">
      <c r="H4708" s="1"/>
    </row>
    <row r="4709" spans="8:8" x14ac:dyDescent="0.25">
      <c r="H4709" s="1"/>
    </row>
    <row r="4710" spans="8:8" x14ac:dyDescent="0.25">
      <c r="H4710" s="1"/>
    </row>
    <row r="4711" spans="8:8" x14ac:dyDescent="0.25">
      <c r="H4711" s="1"/>
    </row>
    <row r="4712" spans="8:8" x14ac:dyDescent="0.25">
      <c r="H4712" s="1"/>
    </row>
    <row r="4713" spans="8:8" x14ac:dyDescent="0.25">
      <c r="H4713" s="1"/>
    </row>
    <row r="4714" spans="8:8" x14ac:dyDescent="0.25">
      <c r="H4714" s="1"/>
    </row>
    <row r="4715" spans="8:8" x14ac:dyDescent="0.25">
      <c r="H4715" s="1"/>
    </row>
    <row r="4716" spans="8:8" x14ac:dyDescent="0.25">
      <c r="H4716" s="1"/>
    </row>
    <row r="4717" spans="8:8" x14ac:dyDescent="0.25">
      <c r="H4717" s="1"/>
    </row>
    <row r="4718" spans="8:8" x14ac:dyDescent="0.25">
      <c r="H4718" s="1"/>
    </row>
    <row r="4719" spans="8:8" x14ac:dyDescent="0.25">
      <c r="H4719" s="1"/>
    </row>
    <row r="4720" spans="8:8" x14ac:dyDescent="0.25">
      <c r="H4720" s="1"/>
    </row>
    <row r="4721" spans="8:8" x14ac:dyDescent="0.25">
      <c r="H4721" s="1"/>
    </row>
    <row r="4722" spans="8:8" x14ac:dyDescent="0.25">
      <c r="H4722" s="1"/>
    </row>
    <row r="4723" spans="8:8" x14ac:dyDescent="0.25">
      <c r="H4723" s="1"/>
    </row>
    <row r="4724" spans="8:8" x14ac:dyDescent="0.25">
      <c r="H4724" s="1"/>
    </row>
    <row r="4725" spans="8:8" x14ac:dyDescent="0.25">
      <c r="H4725" s="1"/>
    </row>
    <row r="4726" spans="8:8" x14ac:dyDescent="0.25">
      <c r="H4726" s="1"/>
    </row>
    <row r="4727" spans="8:8" x14ac:dyDescent="0.25">
      <c r="H4727" s="1"/>
    </row>
    <row r="4728" spans="8:8" x14ac:dyDescent="0.25">
      <c r="H4728" s="1"/>
    </row>
    <row r="4729" spans="8:8" x14ac:dyDescent="0.25">
      <c r="H4729" s="1"/>
    </row>
    <row r="4730" spans="8:8" x14ac:dyDescent="0.25">
      <c r="H4730" s="1"/>
    </row>
    <row r="4731" spans="8:8" x14ac:dyDescent="0.25">
      <c r="H4731" s="1"/>
    </row>
    <row r="4732" spans="8:8" x14ac:dyDescent="0.25">
      <c r="H4732" s="1"/>
    </row>
    <row r="4733" spans="8:8" x14ac:dyDescent="0.25">
      <c r="H4733" s="1"/>
    </row>
    <row r="4734" spans="8:8" x14ac:dyDescent="0.25">
      <c r="H4734" s="1"/>
    </row>
    <row r="4735" spans="8:8" x14ac:dyDescent="0.25">
      <c r="H4735" s="1"/>
    </row>
    <row r="4736" spans="8:8" x14ac:dyDescent="0.25">
      <c r="H4736" s="1"/>
    </row>
    <row r="4737" spans="8:8" x14ac:dyDescent="0.25">
      <c r="H4737" s="1"/>
    </row>
    <row r="4738" spans="8:8" x14ac:dyDescent="0.25">
      <c r="H4738" s="1"/>
    </row>
    <row r="4739" spans="8:8" x14ac:dyDescent="0.25">
      <c r="H4739" s="1"/>
    </row>
    <row r="4740" spans="8:8" x14ac:dyDescent="0.25">
      <c r="H4740" s="1"/>
    </row>
    <row r="4741" spans="8:8" x14ac:dyDescent="0.25">
      <c r="H4741" s="1"/>
    </row>
    <row r="4742" spans="8:8" x14ac:dyDescent="0.25">
      <c r="H4742" s="1"/>
    </row>
    <row r="4743" spans="8:8" x14ac:dyDescent="0.25">
      <c r="H4743" s="1"/>
    </row>
    <row r="4744" spans="8:8" x14ac:dyDescent="0.25">
      <c r="H4744" s="1"/>
    </row>
    <row r="4745" spans="8:8" x14ac:dyDescent="0.25">
      <c r="H4745" s="1"/>
    </row>
    <row r="4746" spans="8:8" x14ac:dyDescent="0.25">
      <c r="H4746" s="1"/>
    </row>
    <row r="4747" spans="8:8" x14ac:dyDescent="0.25">
      <c r="H4747" s="1"/>
    </row>
    <row r="4748" spans="8:8" x14ac:dyDescent="0.25">
      <c r="H4748" s="1"/>
    </row>
    <row r="4749" spans="8:8" x14ac:dyDescent="0.25">
      <c r="H4749" s="1"/>
    </row>
    <row r="4750" spans="8:8" x14ac:dyDescent="0.25">
      <c r="H4750" s="1"/>
    </row>
    <row r="4751" spans="8:8" x14ac:dyDescent="0.25">
      <c r="H4751" s="1"/>
    </row>
    <row r="4752" spans="8:8" x14ac:dyDescent="0.25">
      <c r="H4752" s="1"/>
    </row>
    <row r="4753" spans="8:8" x14ac:dyDescent="0.25">
      <c r="H4753" s="1"/>
    </row>
    <row r="4754" spans="8:8" x14ac:dyDescent="0.25">
      <c r="H4754" s="1"/>
    </row>
    <row r="4755" spans="8:8" x14ac:dyDescent="0.25">
      <c r="H4755" s="1"/>
    </row>
    <row r="4756" spans="8:8" x14ac:dyDescent="0.25">
      <c r="H4756" s="1"/>
    </row>
    <row r="4757" spans="8:8" x14ac:dyDescent="0.25">
      <c r="H4757" s="1"/>
    </row>
    <row r="4758" spans="8:8" x14ac:dyDescent="0.25">
      <c r="H4758" s="1"/>
    </row>
    <row r="4759" spans="8:8" x14ac:dyDescent="0.25">
      <c r="H4759" s="1"/>
    </row>
    <row r="4760" spans="8:8" x14ac:dyDescent="0.25">
      <c r="H4760" s="1"/>
    </row>
    <row r="4761" spans="8:8" x14ac:dyDescent="0.25">
      <c r="H4761" s="1"/>
    </row>
    <row r="4762" spans="8:8" x14ac:dyDescent="0.25">
      <c r="H4762" s="1"/>
    </row>
    <row r="4763" spans="8:8" x14ac:dyDescent="0.25">
      <c r="H4763" s="1"/>
    </row>
    <row r="4764" spans="8:8" x14ac:dyDescent="0.25">
      <c r="H4764" s="1"/>
    </row>
    <row r="4765" spans="8:8" x14ac:dyDescent="0.25">
      <c r="H4765" s="1"/>
    </row>
    <row r="4766" spans="8:8" x14ac:dyDescent="0.25">
      <c r="H4766" s="1"/>
    </row>
    <row r="4767" spans="8:8" x14ac:dyDescent="0.25">
      <c r="H4767" s="1"/>
    </row>
    <row r="4768" spans="8:8" x14ac:dyDescent="0.25">
      <c r="H4768" s="1"/>
    </row>
    <row r="4769" spans="8:8" x14ac:dyDescent="0.25">
      <c r="H4769" s="1"/>
    </row>
    <row r="4770" spans="8:8" x14ac:dyDescent="0.25">
      <c r="H4770" s="1"/>
    </row>
    <row r="4771" spans="8:8" x14ac:dyDescent="0.25">
      <c r="H4771" s="1"/>
    </row>
    <row r="4772" spans="8:8" x14ac:dyDescent="0.25">
      <c r="H4772" s="1"/>
    </row>
    <row r="4773" spans="8:8" x14ac:dyDescent="0.25">
      <c r="H4773" s="1"/>
    </row>
    <row r="4774" spans="8:8" x14ac:dyDescent="0.25">
      <c r="H4774" s="1"/>
    </row>
    <row r="4775" spans="8:8" x14ac:dyDescent="0.25">
      <c r="H4775" s="1"/>
    </row>
    <row r="4776" spans="8:8" x14ac:dyDescent="0.25">
      <c r="H4776" s="1"/>
    </row>
    <row r="4777" spans="8:8" x14ac:dyDescent="0.25">
      <c r="H4777" s="1"/>
    </row>
    <row r="4778" spans="8:8" x14ac:dyDescent="0.25">
      <c r="H4778" s="1"/>
    </row>
    <row r="4779" spans="8:8" x14ac:dyDescent="0.25">
      <c r="H4779" s="1"/>
    </row>
    <row r="4780" spans="8:8" x14ac:dyDescent="0.25">
      <c r="H4780" s="1"/>
    </row>
    <row r="4781" spans="8:8" x14ac:dyDescent="0.25">
      <c r="H4781" s="1"/>
    </row>
    <row r="4782" spans="8:8" x14ac:dyDescent="0.25">
      <c r="H4782" s="1"/>
    </row>
    <row r="4783" spans="8:8" x14ac:dyDescent="0.25">
      <c r="H4783" s="1"/>
    </row>
    <row r="4784" spans="8:8" x14ac:dyDescent="0.25">
      <c r="H4784" s="1"/>
    </row>
    <row r="4785" spans="8:8" x14ac:dyDescent="0.25">
      <c r="H4785" s="1"/>
    </row>
    <row r="4786" spans="8:8" x14ac:dyDescent="0.25">
      <c r="H4786" s="1"/>
    </row>
    <row r="4787" spans="8:8" x14ac:dyDescent="0.25">
      <c r="H4787" s="1"/>
    </row>
    <row r="4788" spans="8:8" x14ac:dyDescent="0.25">
      <c r="H4788" s="1"/>
    </row>
    <row r="4789" spans="8:8" x14ac:dyDescent="0.25">
      <c r="H4789" s="1"/>
    </row>
    <row r="4790" spans="8:8" x14ac:dyDescent="0.25">
      <c r="H4790" s="1"/>
    </row>
    <row r="4791" spans="8:8" x14ac:dyDescent="0.25">
      <c r="H4791" s="1"/>
    </row>
    <row r="4792" spans="8:8" x14ac:dyDescent="0.25">
      <c r="H4792" s="1"/>
    </row>
    <row r="4793" spans="8:8" x14ac:dyDescent="0.25">
      <c r="H4793" s="1"/>
    </row>
    <row r="4794" spans="8:8" x14ac:dyDescent="0.25">
      <c r="H4794" s="1"/>
    </row>
    <row r="4795" spans="8:8" x14ac:dyDescent="0.25">
      <c r="H4795" s="1"/>
    </row>
    <row r="4796" spans="8:8" x14ac:dyDescent="0.25">
      <c r="H4796" s="1"/>
    </row>
    <row r="4797" spans="8:8" x14ac:dyDescent="0.25">
      <c r="H4797" s="1"/>
    </row>
    <row r="4798" spans="8:8" x14ac:dyDescent="0.25">
      <c r="H4798" s="1"/>
    </row>
    <row r="4799" spans="8:8" x14ac:dyDescent="0.25">
      <c r="H4799" s="1"/>
    </row>
    <row r="4800" spans="8:8" x14ac:dyDescent="0.25">
      <c r="H4800" s="1"/>
    </row>
    <row r="4801" spans="8:8" x14ac:dyDescent="0.25">
      <c r="H4801" s="1"/>
    </row>
    <row r="4802" spans="8:8" x14ac:dyDescent="0.25">
      <c r="H4802" s="1"/>
    </row>
    <row r="4803" spans="8:8" x14ac:dyDescent="0.25">
      <c r="H4803" s="1"/>
    </row>
    <row r="4804" spans="8:8" x14ac:dyDescent="0.25">
      <c r="H4804" s="1"/>
    </row>
    <row r="4805" spans="8:8" x14ac:dyDescent="0.25">
      <c r="H4805" s="1"/>
    </row>
    <row r="4806" spans="8:8" x14ac:dyDescent="0.25">
      <c r="H4806" s="1"/>
    </row>
    <row r="4807" spans="8:8" x14ac:dyDescent="0.25">
      <c r="H4807" s="1"/>
    </row>
    <row r="4808" spans="8:8" x14ac:dyDescent="0.25">
      <c r="H4808" s="1"/>
    </row>
    <row r="4809" spans="8:8" x14ac:dyDescent="0.25">
      <c r="H4809" s="1"/>
    </row>
    <row r="4810" spans="8:8" x14ac:dyDescent="0.25">
      <c r="H4810" s="1"/>
    </row>
    <row r="4811" spans="8:8" x14ac:dyDescent="0.25">
      <c r="H4811" s="1"/>
    </row>
    <row r="4812" spans="8:8" x14ac:dyDescent="0.25">
      <c r="H4812" s="1"/>
    </row>
    <row r="4813" spans="8:8" x14ac:dyDescent="0.25">
      <c r="H4813" s="1"/>
    </row>
    <row r="4814" spans="8:8" x14ac:dyDescent="0.25">
      <c r="H4814" s="1"/>
    </row>
    <row r="4815" spans="8:8" x14ac:dyDescent="0.25">
      <c r="H4815" s="1"/>
    </row>
    <row r="4816" spans="8:8" x14ac:dyDescent="0.25">
      <c r="H4816" s="1"/>
    </row>
    <row r="4817" spans="8:8" x14ac:dyDescent="0.25">
      <c r="H4817" s="1"/>
    </row>
    <row r="4818" spans="8:8" x14ac:dyDescent="0.25">
      <c r="H4818" s="1"/>
    </row>
    <row r="4819" spans="8:8" x14ac:dyDescent="0.25">
      <c r="H4819" s="1"/>
    </row>
    <row r="4820" spans="8:8" x14ac:dyDescent="0.25">
      <c r="H4820" s="1"/>
    </row>
    <row r="4821" spans="8:8" x14ac:dyDescent="0.25">
      <c r="H4821" s="1"/>
    </row>
    <row r="4822" spans="8:8" x14ac:dyDescent="0.25">
      <c r="H4822" s="1"/>
    </row>
    <row r="4823" spans="8:8" x14ac:dyDescent="0.25">
      <c r="H4823" s="1"/>
    </row>
    <row r="4824" spans="8:8" x14ac:dyDescent="0.25">
      <c r="H4824" s="1"/>
    </row>
    <row r="4825" spans="8:8" x14ac:dyDescent="0.25">
      <c r="H4825" s="1"/>
    </row>
    <row r="4826" spans="8:8" x14ac:dyDescent="0.25">
      <c r="H4826" s="1"/>
    </row>
    <row r="4827" spans="8:8" x14ac:dyDescent="0.25">
      <c r="H4827" s="1"/>
    </row>
    <row r="4828" spans="8:8" x14ac:dyDescent="0.25">
      <c r="H4828" s="1"/>
    </row>
    <row r="4829" spans="8:8" x14ac:dyDescent="0.25">
      <c r="H4829" s="1"/>
    </row>
    <row r="4830" spans="8:8" x14ac:dyDescent="0.25">
      <c r="H4830" s="1"/>
    </row>
    <row r="4831" spans="8:8" x14ac:dyDescent="0.25">
      <c r="H4831" s="1"/>
    </row>
    <row r="4832" spans="8:8" x14ac:dyDescent="0.25">
      <c r="H4832" s="1"/>
    </row>
    <row r="4833" spans="8:8" x14ac:dyDescent="0.25">
      <c r="H4833" s="1"/>
    </row>
    <row r="4834" spans="8:8" x14ac:dyDescent="0.25">
      <c r="H4834" s="1"/>
    </row>
    <row r="4835" spans="8:8" x14ac:dyDescent="0.25">
      <c r="H4835" s="1"/>
    </row>
    <row r="4836" spans="8:8" x14ac:dyDescent="0.25">
      <c r="H4836" s="1"/>
    </row>
    <row r="4837" spans="8:8" x14ac:dyDescent="0.25">
      <c r="H4837" s="1"/>
    </row>
    <row r="4838" spans="8:8" x14ac:dyDescent="0.25">
      <c r="H4838" s="1"/>
    </row>
    <row r="4839" spans="8:8" x14ac:dyDescent="0.25">
      <c r="H4839" s="1"/>
    </row>
    <row r="4840" spans="8:8" x14ac:dyDescent="0.25">
      <c r="H4840" s="1"/>
    </row>
    <row r="4841" spans="8:8" x14ac:dyDescent="0.25">
      <c r="H4841" s="1"/>
    </row>
    <row r="4842" spans="8:8" x14ac:dyDescent="0.25">
      <c r="H4842" s="1"/>
    </row>
    <row r="4843" spans="8:8" x14ac:dyDescent="0.25">
      <c r="H4843" s="1"/>
    </row>
    <row r="4844" spans="8:8" x14ac:dyDescent="0.25">
      <c r="H4844" s="1"/>
    </row>
    <row r="4845" spans="8:8" x14ac:dyDescent="0.25">
      <c r="H4845" s="1"/>
    </row>
    <row r="4846" spans="8:8" x14ac:dyDescent="0.25">
      <c r="H4846" s="1"/>
    </row>
    <row r="4847" spans="8:8" x14ac:dyDescent="0.25">
      <c r="H4847" s="1"/>
    </row>
    <row r="4848" spans="8:8" x14ac:dyDescent="0.25">
      <c r="H4848" s="1"/>
    </row>
    <row r="4849" spans="8:8" x14ac:dyDescent="0.25">
      <c r="H4849" s="1"/>
    </row>
    <row r="4850" spans="8:8" x14ac:dyDescent="0.25">
      <c r="H4850" s="1"/>
    </row>
    <row r="4851" spans="8:8" x14ac:dyDescent="0.25">
      <c r="H4851" s="1"/>
    </row>
    <row r="4852" spans="8:8" x14ac:dyDescent="0.25">
      <c r="H4852" s="1"/>
    </row>
    <row r="4853" spans="8:8" x14ac:dyDescent="0.25">
      <c r="H4853" s="1"/>
    </row>
    <row r="4854" spans="8:8" x14ac:dyDescent="0.25">
      <c r="H4854" s="1"/>
    </row>
    <row r="4855" spans="8:8" x14ac:dyDescent="0.25">
      <c r="H4855" s="1"/>
    </row>
    <row r="4856" spans="8:8" x14ac:dyDescent="0.25">
      <c r="H4856" s="1"/>
    </row>
    <row r="4857" spans="8:8" x14ac:dyDescent="0.25">
      <c r="H4857" s="1"/>
    </row>
    <row r="4858" spans="8:8" x14ac:dyDescent="0.25">
      <c r="H4858" s="1"/>
    </row>
    <row r="4859" spans="8:8" x14ac:dyDescent="0.25">
      <c r="H4859" s="1"/>
    </row>
    <row r="4860" spans="8:8" x14ac:dyDescent="0.25">
      <c r="H4860" s="1"/>
    </row>
    <row r="4861" spans="8:8" x14ac:dyDescent="0.25">
      <c r="H4861" s="1"/>
    </row>
    <row r="4862" spans="8:8" x14ac:dyDescent="0.25">
      <c r="H4862" s="1"/>
    </row>
    <row r="4863" spans="8:8" x14ac:dyDescent="0.25">
      <c r="H4863" s="1"/>
    </row>
    <row r="4864" spans="8:8" x14ac:dyDescent="0.25">
      <c r="H4864" s="1"/>
    </row>
    <row r="4865" spans="8:8" x14ac:dyDescent="0.25">
      <c r="H4865" s="1"/>
    </row>
    <row r="4866" spans="8:8" x14ac:dyDescent="0.25">
      <c r="H4866" s="1"/>
    </row>
    <row r="4867" spans="8:8" x14ac:dyDescent="0.25">
      <c r="H4867" s="1"/>
    </row>
    <row r="4868" spans="8:8" x14ac:dyDescent="0.25">
      <c r="H4868" s="1"/>
    </row>
    <row r="4869" spans="8:8" x14ac:dyDescent="0.25">
      <c r="H4869" s="1"/>
    </row>
    <row r="4870" spans="8:8" x14ac:dyDescent="0.25">
      <c r="H4870" s="1"/>
    </row>
    <row r="4871" spans="8:8" x14ac:dyDescent="0.25">
      <c r="H4871" s="1"/>
    </row>
    <row r="4872" spans="8:8" x14ac:dyDescent="0.25">
      <c r="H4872" s="1"/>
    </row>
    <row r="4873" spans="8:8" x14ac:dyDescent="0.25">
      <c r="H4873" s="1"/>
    </row>
    <row r="4874" spans="8:8" x14ac:dyDescent="0.25">
      <c r="H4874" s="1"/>
    </row>
    <row r="4875" spans="8:8" x14ac:dyDescent="0.25">
      <c r="H4875" s="1"/>
    </row>
    <row r="4876" spans="8:8" x14ac:dyDescent="0.25">
      <c r="H4876" s="1"/>
    </row>
    <row r="4877" spans="8:8" x14ac:dyDescent="0.25">
      <c r="H4877" s="1"/>
    </row>
    <row r="4878" spans="8:8" x14ac:dyDescent="0.25">
      <c r="H4878" s="1"/>
    </row>
    <row r="4879" spans="8:8" x14ac:dyDescent="0.25">
      <c r="H4879" s="1"/>
    </row>
    <row r="4880" spans="8:8" x14ac:dyDescent="0.25">
      <c r="H4880" s="1"/>
    </row>
    <row r="4881" spans="8:8" x14ac:dyDescent="0.25">
      <c r="H4881" s="1"/>
    </row>
    <row r="4882" spans="8:8" x14ac:dyDescent="0.25">
      <c r="H4882" s="1"/>
    </row>
    <row r="4883" spans="8:8" x14ac:dyDescent="0.25">
      <c r="H4883" s="1"/>
    </row>
    <row r="4884" spans="8:8" x14ac:dyDescent="0.25">
      <c r="H4884" s="1"/>
    </row>
    <row r="4885" spans="8:8" x14ac:dyDescent="0.25">
      <c r="H4885" s="1"/>
    </row>
    <row r="4886" spans="8:8" x14ac:dyDescent="0.25">
      <c r="H4886" s="1"/>
    </row>
    <row r="4887" spans="8:8" x14ac:dyDescent="0.25">
      <c r="H4887" s="1"/>
    </row>
    <row r="4888" spans="8:8" x14ac:dyDescent="0.25">
      <c r="H4888" s="1"/>
    </row>
    <row r="4889" spans="8:8" x14ac:dyDescent="0.25">
      <c r="H4889" s="1"/>
    </row>
    <row r="4890" spans="8:8" x14ac:dyDescent="0.25">
      <c r="H4890" s="1"/>
    </row>
    <row r="4891" spans="8:8" x14ac:dyDescent="0.25">
      <c r="H4891" s="1"/>
    </row>
    <row r="4892" spans="8:8" x14ac:dyDescent="0.25">
      <c r="H4892" s="1"/>
    </row>
    <row r="4893" spans="8:8" x14ac:dyDescent="0.25">
      <c r="H4893" s="1"/>
    </row>
    <row r="4894" spans="8:8" x14ac:dyDescent="0.25">
      <c r="H4894" s="1"/>
    </row>
    <row r="4895" spans="8:8" x14ac:dyDescent="0.25">
      <c r="H4895" s="1"/>
    </row>
    <row r="4896" spans="8:8" x14ac:dyDescent="0.25">
      <c r="H4896" s="1"/>
    </row>
    <row r="4897" spans="8:8" x14ac:dyDescent="0.25">
      <c r="H4897" s="1"/>
    </row>
    <row r="4898" spans="8:8" x14ac:dyDescent="0.25">
      <c r="H4898" s="1"/>
    </row>
    <row r="4899" spans="8:8" x14ac:dyDescent="0.25">
      <c r="H4899" s="1"/>
    </row>
    <row r="4900" spans="8:8" x14ac:dyDescent="0.25">
      <c r="H4900" s="1"/>
    </row>
    <row r="4901" spans="8:8" x14ac:dyDescent="0.25">
      <c r="H4901" s="1"/>
    </row>
    <row r="4902" spans="8:8" x14ac:dyDescent="0.25">
      <c r="H4902" s="1"/>
    </row>
    <row r="4903" spans="8:8" x14ac:dyDescent="0.25">
      <c r="H4903" s="1"/>
    </row>
    <row r="4904" spans="8:8" x14ac:dyDescent="0.25">
      <c r="H4904" s="1"/>
    </row>
    <row r="4905" spans="8:8" x14ac:dyDescent="0.25">
      <c r="H4905" s="1"/>
    </row>
    <row r="4906" spans="8:8" x14ac:dyDescent="0.25">
      <c r="H4906" s="1"/>
    </row>
    <row r="4907" spans="8:8" x14ac:dyDescent="0.25">
      <c r="H4907" s="1"/>
    </row>
    <row r="4908" spans="8:8" x14ac:dyDescent="0.25">
      <c r="H4908" s="1"/>
    </row>
    <row r="4909" spans="8:8" x14ac:dyDescent="0.25">
      <c r="H4909" s="1"/>
    </row>
    <row r="4910" spans="8:8" x14ac:dyDescent="0.25">
      <c r="H4910" s="1"/>
    </row>
    <row r="4911" spans="8:8" x14ac:dyDescent="0.25">
      <c r="H4911" s="1"/>
    </row>
    <row r="4912" spans="8:8" x14ac:dyDescent="0.25">
      <c r="H4912" s="1"/>
    </row>
    <row r="4913" spans="8:8" x14ac:dyDescent="0.25">
      <c r="H4913" s="1"/>
    </row>
    <row r="4914" spans="8:8" x14ac:dyDescent="0.25">
      <c r="H4914" s="1"/>
    </row>
    <row r="4915" spans="8:8" x14ac:dyDescent="0.25">
      <c r="H4915" s="1"/>
    </row>
    <row r="4916" spans="8:8" x14ac:dyDescent="0.25">
      <c r="H4916" s="1"/>
    </row>
    <row r="4917" spans="8:8" x14ac:dyDescent="0.25">
      <c r="H4917" s="1"/>
    </row>
    <row r="4918" spans="8:8" x14ac:dyDescent="0.25">
      <c r="H4918" s="1"/>
    </row>
    <row r="4919" spans="8:8" x14ac:dyDescent="0.25">
      <c r="H4919" s="1"/>
    </row>
    <row r="4920" spans="8:8" x14ac:dyDescent="0.25">
      <c r="H4920" s="1"/>
    </row>
    <row r="4921" spans="8:8" x14ac:dyDescent="0.25">
      <c r="H4921" s="1"/>
    </row>
    <row r="4922" spans="8:8" x14ac:dyDescent="0.25">
      <c r="H4922" s="1"/>
    </row>
    <row r="4923" spans="8:8" x14ac:dyDescent="0.25">
      <c r="H4923" s="1"/>
    </row>
    <row r="4924" spans="8:8" x14ac:dyDescent="0.25">
      <c r="H4924" s="1"/>
    </row>
    <row r="4925" spans="8:8" x14ac:dyDescent="0.25">
      <c r="H4925" s="1"/>
    </row>
    <row r="4926" spans="8:8" x14ac:dyDescent="0.25">
      <c r="H4926" s="1"/>
    </row>
    <row r="4927" spans="8:8" x14ac:dyDescent="0.25">
      <c r="H4927" s="1"/>
    </row>
    <row r="4928" spans="8:8" x14ac:dyDescent="0.25">
      <c r="H4928" s="1"/>
    </row>
    <row r="4929" spans="8:8" x14ac:dyDescent="0.25">
      <c r="H4929" s="1"/>
    </row>
    <row r="4930" spans="8:8" x14ac:dyDescent="0.25">
      <c r="H4930" s="1"/>
    </row>
    <row r="4931" spans="8:8" x14ac:dyDescent="0.25">
      <c r="H4931" s="1"/>
    </row>
    <row r="4932" spans="8:8" x14ac:dyDescent="0.25">
      <c r="H4932" s="1"/>
    </row>
    <row r="4933" spans="8:8" x14ac:dyDescent="0.25">
      <c r="H4933" s="1"/>
    </row>
    <row r="4934" spans="8:8" x14ac:dyDescent="0.25">
      <c r="H4934" s="1"/>
    </row>
    <row r="4935" spans="8:8" x14ac:dyDescent="0.25">
      <c r="H4935" s="1"/>
    </row>
    <row r="4936" spans="8:8" x14ac:dyDescent="0.25">
      <c r="H4936" s="1"/>
    </row>
    <row r="4937" spans="8:8" x14ac:dyDescent="0.25">
      <c r="H4937" s="1"/>
    </row>
    <row r="4938" spans="8:8" x14ac:dyDescent="0.25">
      <c r="H4938" s="1"/>
    </row>
    <row r="4939" spans="8:8" x14ac:dyDescent="0.25">
      <c r="H4939" s="1"/>
    </row>
    <row r="4940" spans="8:8" x14ac:dyDescent="0.25">
      <c r="H4940" s="1"/>
    </row>
    <row r="4941" spans="8:8" x14ac:dyDescent="0.25">
      <c r="H4941" s="1"/>
    </row>
    <row r="4942" spans="8:8" x14ac:dyDescent="0.25">
      <c r="H4942" s="1"/>
    </row>
    <row r="4943" spans="8:8" x14ac:dyDescent="0.25">
      <c r="H4943" s="1"/>
    </row>
    <row r="4944" spans="8:8" x14ac:dyDescent="0.25">
      <c r="H4944" s="1"/>
    </row>
    <row r="4945" spans="8:8" x14ac:dyDescent="0.25">
      <c r="H4945" s="1"/>
    </row>
    <row r="4946" spans="8:8" x14ac:dyDescent="0.25">
      <c r="H4946" s="1"/>
    </row>
    <row r="4947" spans="8:8" x14ac:dyDescent="0.25">
      <c r="H4947" s="1"/>
    </row>
    <row r="4948" spans="8:8" x14ac:dyDescent="0.25">
      <c r="H4948" s="1"/>
    </row>
    <row r="4949" spans="8:8" x14ac:dyDescent="0.25">
      <c r="H4949" s="1"/>
    </row>
    <row r="4950" spans="8:8" x14ac:dyDescent="0.25">
      <c r="H4950" s="1"/>
    </row>
    <row r="4951" spans="8:8" x14ac:dyDescent="0.25">
      <c r="H4951" s="1"/>
    </row>
    <row r="4952" spans="8:8" x14ac:dyDescent="0.25">
      <c r="H4952" s="1"/>
    </row>
    <row r="4953" spans="8:8" x14ac:dyDescent="0.25">
      <c r="H4953" s="1"/>
    </row>
    <row r="4954" spans="8:8" x14ac:dyDescent="0.25">
      <c r="H4954" s="1"/>
    </row>
    <row r="4955" spans="8:8" x14ac:dyDescent="0.25">
      <c r="H4955" s="1"/>
    </row>
    <row r="4956" spans="8:8" x14ac:dyDescent="0.25">
      <c r="H4956" s="1"/>
    </row>
    <row r="4957" spans="8:8" x14ac:dyDescent="0.25">
      <c r="H4957" s="1"/>
    </row>
    <row r="4958" spans="8:8" x14ac:dyDescent="0.25">
      <c r="H4958" s="1"/>
    </row>
    <row r="4959" spans="8:8" x14ac:dyDescent="0.25">
      <c r="H4959" s="1"/>
    </row>
    <row r="4960" spans="8:8" x14ac:dyDescent="0.25">
      <c r="H4960" s="1"/>
    </row>
    <row r="4961" spans="8:8" x14ac:dyDescent="0.25">
      <c r="H4961" s="1"/>
    </row>
    <row r="4962" spans="8:8" x14ac:dyDescent="0.25">
      <c r="H4962" s="1"/>
    </row>
    <row r="4963" spans="8:8" x14ac:dyDescent="0.25">
      <c r="H4963" s="1"/>
    </row>
    <row r="4964" spans="8:8" x14ac:dyDescent="0.25">
      <c r="H4964" s="1"/>
    </row>
    <row r="4965" spans="8:8" x14ac:dyDescent="0.25">
      <c r="H4965" s="1"/>
    </row>
    <row r="4966" spans="8:8" x14ac:dyDescent="0.25">
      <c r="H4966" s="1"/>
    </row>
    <row r="4967" spans="8:8" x14ac:dyDescent="0.25">
      <c r="H4967" s="1"/>
    </row>
    <row r="4968" spans="8:8" x14ac:dyDescent="0.25">
      <c r="H4968" s="1"/>
    </row>
    <row r="4969" spans="8:8" x14ac:dyDescent="0.25">
      <c r="H4969" s="1"/>
    </row>
    <row r="4970" spans="8:8" x14ac:dyDescent="0.25">
      <c r="H4970" s="1"/>
    </row>
    <row r="4971" spans="8:8" x14ac:dyDescent="0.25">
      <c r="H4971" s="1"/>
    </row>
    <row r="4972" spans="8:8" x14ac:dyDescent="0.25">
      <c r="H4972" s="1"/>
    </row>
    <row r="4973" spans="8:8" x14ac:dyDescent="0.25">
      <c r="H4973" s="1"/>
    </row>
    <row r="4974" spans="8:8" x14ac:dyDescent="0.25">
      <c r="H4974" s="1"/>
    </row>
    <row r="4975" spans="8:8" x14ac:dyDescent="0.25">
      <c r="H4975" s="1"/>
    </row>
    <row r="4976" spans="8:8" x14ac:dyDescent="0.25">
      <c r="H4976" s="1"/>
    </row>
    <row r="4977" spans="8:8" x14ac:dyDescent="0.25">
      <c r="H4977" s="1"/>
    </row>
    <row r="4978" spans="8:8" x14ac:dyDescent="0.25">
      <c r="H4978" s="1"/>
    </row>
    <row r="4979" spans="8:8" x14ac:dyDescent="0.25">
      <c r="H4979" s="1"/>
    </row>
    <row r="4980" spans="8:8" x14ac:dyDescent="0.25">
      <c r="H4980" s="1"/>
    </row>
    <row r="4981" spans="8:8" x14ac:dyDescent="0.25">
      <c r="H4981" s="1"/>
    </row>
    <row r="4982" spans="8:8" x14ac:dyDescent="0.25">
      <c r="H4982" s="1"/>
    </row>
    <row r="4983" spans="8:8" x14ac:dyDescent="0.25">
      <c r="H4983" s="1"/>
    </row>
    <row r="4984" spans="8:8" x14ac:dyDescent="0.25">
      <c r="H4984" s="1"/>
    </row>
    <row r="4985" spans="8:8" x14ac:dyDescent="0.25">
      <c r="H4985" s="1"/>
    </row>
    <row r="4986" spans="8:8" x14ac:dyDescent="0.25">
      <c r="H4986" s="1"/>
    </row>
    <row r="4987" spans="8:8" x14ac:dyDescent="0.25">
      <c r="H4987" s="1"/>
    </row>
    <row r="4988" spans="8:8" x14ac:dyDescent="0.25">
      <c r="H4988" s="1"/>
    </row>
    <row r="4989" spans="8:8" x14ac:dyDescent="0.25">
      <c r="H4989" s="1"/>
    </row>
    <row r="4990" spans="8:8" x14ac:dyDescent="0.25">
      <c r="H4990" s="1"/>
    </row>
    <row r="4991" spans="8:8" x14ac:dyDescent="0.25">
      <c r="H4991" s="1"/>
    </row>
    <row r="4992" spans="8:8" x14ac:dyDescent="0.25">
      <c r="H4992" s="1"/>
    </row>
    <row r="4993" spans="8:8" x14ac:dyDescent="0.25">
      <c r="H4993" s="1"/>
    </row>
    <row r="4994" spans="8:8" x14ac:dyDescent="0.25">
      <c r="H4994" s="1"/>
    </row>
    <row r="4995" spans="8:8" x14ac:dyDescent="0.25">
      <c r="H4995" s="1"/>
    </row>
    <row r="4996" spans="8:8" x14ac:dyDescent="0.25">
      <c r="H4996" s="1"/>
    </row>
    <row r="4997" spans="8:8" x14ac:dyDescent="0.25">
      <c r="H4997" s="1"/>
    </row>
    <row r="4998" spans="8:8" x14ac:dyDescent="0.25">
      <c r="H4998" s="1"/>
    </row>
    <row r="4999" spans="8:8" x14ac:dyDescent="0.25">
      <c r="H4999" s="1"/>
    </row>
    <row r="5000" spans="8:8" x14ac:dyDescent="0.25">
      <c r="H5000" s="1"/>
    </row>
    <row r="5001" spans="8:8" x14ac:dyDescent="0.25">
      <c r="H5001" s="1"/>
    </row>
    <row r="5002" spans="8:8" x14ac:dyDescent="0.25">
      <c r="H5002" s="1"/>
    </row>
    <row r="5003" spans="8:8" x14ac:dyDescent="0.25">
      <c r="H5003" s="1"/>
    </row>
    <row r="5004" spans="8:8" x14ac:dyDescent="0.25">
      <c r="H5004" s="1"/>
    </row>
    <row r="5005" spans="8:8" x14ac:dyDescent="0.25">
      <c r="H5005" s="1"/>
    </row>
    <row r="5006" spans="8:8" x14ac:dyDescent="0.25">
      <c r="H5006" s="1"/>
    </row>
    <row r="5007" spans="8:8" x14ac:dyDescent="0.25">
      <c r="H5007" s="1"/>
    </row>
    <row r="5008" spans="8:8" x14ac:dyDescent="0.25">
      <c r="H5008" s="1"/>
    </row>
    <row r="5009" spans="8:8" x14ac:dyDescent="0.25">
      <c r="H5009" s="1"/>
    </row>
    <row r="5010" spans="8:8" x14ac:dyDescent="0.25">
      <c r="H5010" s="1"/>
    </row>
    <row r="5011" spans="8:8" x14ac:dyDescent="0.25">
      <c r="H5011" s="1"/>
    </row>
    <row r="5012" spans="8:8" x14ac:dyDescent="0.25">
      <c r="H5012" s="1"/>
    </row>
    <row r="5013" spans="8:8" x14ac:dyDescent="0.25">
      <c r="H5013" s="1"/>
    </row>
    <row r="5014" spans="8:8" x14ac:dyDescent="0.25">
      <c r="H5014" s="1"/>
    </row>
    <row r="5015" spans="8:8" x14ac:dyDescent="0.25">
      <c r="H5015" s="1"/>
    </row>
    <row r="5016" spans="8:8" x14ac:dyDescent="0.25">
      <c r="H5016" s="1"/>
    </row>
    <row r="5017" spans="8:8" x14ac:dyDescent="0.25">
      <c r="H5017" s="1"/>
    </row>
    <row r="5018" spans="8:8" x14ac:dyDescent="0.25">
      <c r="H5018" s="1"/>
    </row>
    <row r="5019" spans="8:8" x14ac:dyDescent="0.25">
      <c r="H5019" s="1"/>
    </row>
    <row r="5020" spans="8:8" x14ac:dyDescent="0.25">
      <c r="H5020" s="1"/>
    </row>
    <row r="5021" spans="8:8" x14ac:dyDescent="0.25">
      <c r="H5021" s="1"/>
    </row>
    <row r="5022" spans="8:8" x14ac:dyDescent="0.25">
      <c r="H5022" s="1"/>
    </row>
    <row r="5023" spans="8:8" x14ac:dyDescent="0.25">
      <c r="H5023" s="1"/>
    </row>
    <row r="5024" spans="8:8" x14ac:dyDescent="0.25">
      <c r="H5024" s="1"/>
    </row>
    <row r="5025" spans="8:8" x14ac:dyDescent="0.25">
      <c r="H5025" s="1"/>
    </row>
    <row r="5026" spans="8:8" x14ac:dyDescent="0.25">
      <c r="H5026" s="1"/>
    </row>
    <row r="5027" spans="8:8" x14ac:dyDescent="0.25">
      <c r="H5027" s="1"/>
    </row>
    <row r="5028" spans="8:8" x14ac:dyDescent="0.25">
      <c r="H5028" s="1"/>
    </row>
    <row r="5029" spans="8:8" x14ac:dyDescent="0.25">
      <c r="H5029" s="1"/>
    </row>
    <row r="5030" spans="8:8" x14ac:dyDescent="0.25">
      <c r="H5030" s="1"/>
    </row>
    <row r="5031" spans="8:8" x14ac:dyDescent="0.25">
      <c r="H5031" s="1"/>
    </row>
    <row r="5032" spans="8:8" x14ac:dyDescent="0.25">
      <c r="H5032" s="1"/>
    </row>
    <row r="5033" spans="8:8" x14ac:dyDescent="0.25">
      <c r="H5033" s="1"/>
    </row>
    <row r="5034" spans="8:8" x14ac:dyDescent="0.25">
      <c r="H5034" s="1"/>
    </row>
    <row r="5035" spans="8:8" x14ac:dyDescent="0.25">
      <c r="H5035" s="1"/>
    </row>
    <row r="5036" spans="8:8" x14ac:dyDescent="0.25">
      <c r="H5036" s="1"/>
    </row>
    <row r="5037" spans="8:8" x14ac:dyDescent="0.25">
      <c r="H5037" s="1"/>
    </row>
    <row r="5038" spans="8:8" x14ac:dyDescent="0.25">
      <c r="H5038" s="1"/>
    </row>
    <row r="5040" spans="8:8" x14ac:dyDescent="0.25">
      <c r="H5040" s="1"/>
    </row>
    <row r="5042" spans="8:8" x14ac:dyDescent="0.25">
      <c r="H5042" s="1"/>
    </row>
    <row r="5043" spans="8:8" x14ac:dyDescent="0.25">
      <c r="H5043" s="1"/>
    </row>
    <row r="5044" spans="8:8" x14ac:dyDescent="0.25">
      <c r="H5044" s="1"/>
    </row>
    <row r="5059" spans="8:8" x14ac:dyDescent="0.25">
      <c r="H5059" s="1"/>
    </row>
    <row r="5060" spans="8:8" x14ac:dyDescent="0.25">
      <c r="H5060" s="1"/>
    </row>
    <row r="5062" spans="8:8" x14ac:dyDescent="0.25">
      <c r="H5062" s="1"/>
    </row>
    <row r="5063" spans="8:8" x14ac:dyDescent="0.25">
      <c r="H5063" s="1"/>
    </row>
    <row r="5065" spans="8:8" x14ac:dyDescent="0.25">
      <c r="H5065" s="1"/>
    </row>
    <row r="5066" spans="8:8" x14ac:dyDescent="0.25">
      <c r="H5066" s="1"/>
    </row>
    <row r="5070" spans="8:8" x14ac:dyDescent="0.25">
      <c r="H5070" s="1"/>
    </row>
    <row r="5072" spans="8:8" x14ac:dyDescent="0.25">
      <c r="H5072" s="1"/>
    </row>
    <row r="5073" spans="8:8" x14ac:dyDescent="0.25">
      <c r="H5073" s="1"/>
    </row>
    <row r="5074" spans="8:8" x14ac:dyDescent="0.25">
      <c r="H5074" s="1"/>
    </row>
    <row r="5076" spans="8:8" x14ac:dyDescent="0.25">
      <c r="H5076" s="1"/>
    </row>
    <row r="5077" spans="8:8" x14ac:dyDescent="0.25">
      <c r="H5077" s="1"/>
    </row>
    <row r="5078" spans="8:8" x14ac:dyDescent="0.25">
      <c r="H5078" s="1"/>
    </row>
    <row r="5079" spans="8:8" x14ac:dyDescent="0.25">
      <c r="H5079" s="1"/>
    </row>
    <row r="5080" spans="8:8" x14ac:dyDescent="0.25">
      <c r="H5080" s="1"/>
    </row>
    <row r="5081" spans="8:8" x14ac:dyDescent="0.25">
      <c r="H5081" s="1"/>
    </row>
    <row r="5082" spans="8:8" x14ac:dyDescent="0.25">
      <c r="H5082" s="1"/>
    </row>
    <row r="5083" spans="8:8" x14ac:dyDescent="0.25">
      <c r="H5083" s="1"/>
    </row>
    <row r="5084" spans="8:8" x14ac:dyDescent="0.25">
      <c r="H5084" s="1"/>
    </row>
    <row r="5085" spans="8:8" x14ac:dyDescent="0.25">
      <c r="H5085" s="1"/>
    </row>
    <row r="5087" spans="8:8" x14ac:dyDescent="0.25">
      <c r="H5087" s="1"/>
    </row>
    <row r="5088" spans="8:8" x14ac:dyDescent="0.25">
      <c r="H5088" s="1"/>
    </row>
    <row r="5089" spans="8:8" x14ac:dyDescent="0.25">
      <c r="H5089" s="1"/>
    </row>
    <row r="5090" spans="8:8" x14ac:dyDescent="0.25">
      <c r="H5090" s="1"/>
    </row>
    <row r="5091" spans="8:8" x14ac:dyDescent="0.25">
      <c r="H5091" s="1"/>
    </row>
    <row r="5093" spans="8:8" x14ac:dyDescent="0.25">
      <c r="H5093" s="1"/>
    </row>
    <row r="5094" spans="8:8" x14ac:dyDescent="0.25">
      <c r="H5094" s="1"/>
    </row>
    <row r="5095" spans="8:8" x14ac:dyDescent="0.25">
      <c r="H5095" s="1"/>
    </row>
    <row r="5096" spans="8:8" x14ac:dyDescent="0.25">
      <c r="H5096" s="1"/>
    </row>
    <row r="5098" spans="8:8" x14ac:dyDescent="0.25">
      <c r="H5098" s="1"/>
    </row>
    <row r="5100" spans="8:8" x14ac:dyDescent="0.25">
      <c r="H5100" s="1"/>
    </row>
    <row r="5102" spans="8:8" x14ac:dyDescent="0.25">
      <c r="H5102" s="1"/>
    </row>
    <row r="5103" spans="8:8" x14ac:dyDescent="0.25">
      <c r="H5103" s="1"/>
    </row>
    <row r="5104" spans="8:8" x14ac:dyDescent="0.25">
      <c r="H5104" s="1"/>
    </row>
    <row r="5105" spans="8:8" x14ac:dyDescent="0.25">
      <c r="H5105" s="1"/>
    </row>
    <row r="5106" spans="8:8" x14ac:dyDescent="0.25">
      <c r="H5106" s="1"/>
    </row>
    <row r="5107" spans="8:8" x14ac:dyDescent="0.25">
      <c r="H5107" s="1"/>
    </row>
    <row r="5108" spans="8:8" x14ac:dyDescent="0.25">
      <c r="H5108" s="1"/>
    </row>
    <row r="5109" spans="8:8" x14ac:dyDescent="0.25">
      <c r="H5109" s="1"/>
    </row>
    <row r="5110" spans="8:8" x14ac:dyDescent="0.25">
      <c r="H5110" s="1"/>
    </row>
    <row r="5111" spans="8:8" x14ac:dyDescent="0.25">
      <c r="H5111" s="1"/>
    </row>
    <row r="5112" spans="8:8" x14ac:dyDescent="0.25">
      <c r="H5112" s="1"/>
    </row>
    <row r="5113" spans="8:8" x14ac:dyDescent="0.25">
      <c r="H5113" s="1"/>
    </row>
    <row r="5114" spans="8:8" x14ac:dyDescent="0.25">
      <c r="H5114" s="1"/>
    </row>
    <row r="5115" spans="8:8" x14ac:dyDescent="0.25">
      <c r="H5115" s="1"/>
    </row>
    <row r="5116" spans="8:8" x14ac:dyDescent="0.25">
      <c r="H5116" s="1"/>
    </row>
    <row r="5117" spans="8:8" x14ac:dyDescent="0.25">
      <c r="H5117" s="1"/>
    </row>
    <row r="5118" spans="8:8" x14ac:dyDescent="0.25">
      <c r="H5118" s="1"/>
    </row>
    <row r="5119" spans="8:8" x14ac:dyDescent="0.25">
      <c r="H5119" s="1"/>
    </row>
    <row r="5120" spans="8:8" x14ac:dyDescent="0.25">
      <c r="H5120" s="1"/>
    </row>
    <row r="5121" spans="8:8" x14ac:dyDescent="0.25">
      <c r="H5121" s="1"/>
    </row>
    <row r="5122" spans="8:8" x14ac:dyDescent="0.25">
      <c r="H5122" s="1"/>
    </row>
    <row r="5123" spans="8:8" x14ac:dyDescent="0.25">
      <c r="H5123" s="1"/>
    </row>
    <row r="5125" spans="8:8" x14ac:dyDescent="0.25">
      <c r="H5125" s="1"/>
    </row>
    <row r="5129" spans="8:8" x14ac:dyDescent="0.25">
      <c r="H5129" s="1"/>
    </row>
    <row r="5131" spans="8:8" x14ac:dyDescent="0.25">
      <c r="H5131" s="1"/>
    </row>
    <row r="5133" spans="8:8" x14ac:dyDescent="0.25">
      <c r="H5133" s="1"/>
    </row>
    <row r="5134" spans="8:8" x14ac:dyDescent="0.25">
      <c r="H5134" s="1"/>
    </row>
    <row r="5135" spans="8:8" x14ac:dyDescent="0.25">
      <c r="H5135" s="1"/>
    </row>
    <row r="5136" spans="8:8" x14ac:dyDescent="0.25">
      <c r="H5136" s="1"/>
    </row>
    <row r="5137" spans="8:8" x14ac:dyDescent="0.25">
      <c r="H5137" s="1"/>
    </row>
    <row r="5139" spans="8:8" x14ac:dyDescent="0.25">
      <c r="H5139" s="1"/>
    </row>
    <row r="5140" spans="8:8" x14ac:dyDescent="0.25">
      <c r="H5140" s="1"/>
    </row>
    <row r="5141" spans="8:8" x14ac:dyDescent="0.25">
      <c r="H5141" s="1"/>
    </row>
    <row r="5142" spans="8:8" x14ac:dyDescent="0.25">
      <c r="H5142" s="1"/>
    </row>
    <row r="5143" spans="8:8" x14ac:dyDescent="0.25">
      <c r="H5143" s="1"/>
    </row>
    <row r="5144" spans="8:8" x14ac:dyDescent="0.25">
      <c r="H5144" s="1"/>
    </row>
    <row r="5145" spans="8:8" x14ac:dyDescent="0.25">
      <c r="H5145" s="1"/>
    </row>
    <row r="5146" spans="8:8" x14ac:dyDescent="0.25">
      <c r="H5146" s="1"/>
    </row>
    <row r="5147" spans="8:8" x14ac:dyDescent="0.25">
      <c r="H5147" s="1"/>
    </row>
    <row r="5148" spans="8:8" x14ac:dyDescent="0.25">
      <c r="H5148" s="1"/>
    </row>
    <row r="5149" spans="8:8" x14ac:dyDescent="0.25">
      <c r="H5149" s="1"/>
    </row>
    <row r="5150" spans="8:8" x14ac:dyDescent="0.25">
      <c r="H5150" s="1"/>
    </row>
    <row r="5151" spans="8:8" x14ac:dyDescent="0.25">
      <c r="H5151" s="1"/>
    </row>
    <row r="5152" spans="8:8" x14ac:dyDescent="0.25">
      <c r="H5152" s="1"/>
    </row>
    <row r="5153" spans="8:8" x14ac:dyDescent="0.25">
      <c r="H5153" s="1"/>
    </row>
    <row r="5154" spans="8:8" x14ac:dyDescent="0.25">
      <c r="H5154" s="1"/>
    </row>
    <row r="5155" spans="8:8" x14ac:dyDescent="0.25">
      <c r="H5155" s="1"/>
    </row>
    <row r="5156" spans="8:8" x14ac:dyDescent="0.25">
      <c r="H5156" s="1"/>
    </row>
    <row r="5157" spans="8:8" x14ac:dyDescent="0.25">
      <c r="H5157" s="1"/>
    </row>
    <row r="5158" spans="8:8" x14ac:dyDescent="0.25">
      <c r="H5158" s="1"/>
    </row>
    <row r="5159" spans="8:8" x14ac:dyDescent="0.25">
      <c r="H5159" s="1"/>
    </row>
    <row r="5160" spans="8:8" x14ac:dyDescent="0.25">
      <c r="H5160" s="1"/>
    </row>
    <row r="5161" spans="8:8" x14ac:dyDescent="0.25">
      <c r="H5161" s="1"/>
    </row>
    <row r="5162" spans="8:8" x14ac:dyDescent="0.25">
      <c r="H5162" s="1"/>
    </row>
    <row r="5163" spans="8:8" x14ac:dyDescent="0.25">
      <c r="H5163" s="1"/>
    </row>
    <row r="5164" spans="8:8" x14ac:dyDescent="0.25">
      <c r="H5164" s="1"/>
    </row>
    <row r="5165" spans="8:8" x14ac:dyDescent="0.25">
      <c r="H5165" s="1"/>
    </row>
    <row r="5166" spans="8:8" x14ac:dyDescent="0.25">
      <c r="H5166" s="1"/>
    </row>
    <row r="5167" spans="8:8" x14ac:dyDescent="0.25">
      <c r="H5167" s="1"/>
    </row>
    <row r="5168" spans="8:8" x14ac:dyDescent="0.25">
      <c r="H5168" s="1"/>
    </row>
    <row r="5169" spans="8:8" x14ac:dyDescent="0.25">
      <c r="H5169" s="1"/>
    </row>
    <row r="5170" spans="8:8" x14ac:dyDescent="0.25">
      <c r="H5170" s="1"/>
    </row>
    <row r="5171" spans="8:8" x14ac:dyDescent="0.25">
      <c r="H5171" s="1"/>
    </row>
    <row r="5172" spans="8:8" x14ac:dyDescent="0.25">
      <c r="H5172" s="1"/>
    </row>
    <row r="5173" spans="8:8" x14ac:dyDescent="0.25">
      <c r="H5173" s="1"/>
    </row>
    <row r="5174" spans="8:8" x14ac:dyDescent="0.25">
      <c r="H5174" s="1"/>
    </row>
    <row r="5175" spans="8:8" x14ac:dyDescent="0.25">
      <c r="H5175" s="1"/>
    </row>
    <row r="5176" spans="8:8" x14ac:dyDescent="0.25">
      <c r="H5176" s="1"/>
    </row>
    <row r="5177" spans="8:8" x14ac:dyDescent="0.25">
      <c r="H5177" s="1"/>
    </row>
    <row r="5178" spans="8:8" x14ac:dyDescent="0.25">
      <c r="H5178" s="1"/>
    </row>
    <row r="5179" spans="8:8" x14ac:dyDescent="0.25">
      <c r="H5179" s="1"/>
    </row>
    <row r="5180" spans="8:8" x14ac:dyDescent="0.25">
      <c r="H5180" s="1"/>
    </row>
    <row r="5181" spans="8:8" x14ac:dyDescent="0.25">
      <c r="H5181" s="1"/>
    </row>
    <row r="5196" spans="8:8" x14ac:dyDescent="0.25">
      <c r="H5196" s="1"/>
    </row>
    <row r="5198" spans="8:8" x14ac:dyDescent="0.25">
      <c r="H5198" s="1"/>
    </row>
    <row r="5199" spans="8:8" x14ac:dyDescent="0.25">
      <c r="H5199" s="1"/>
    </row>
    <row r="5202" spans="8:8" x14ac:dyDescent="0.25">
      <c r="H5202" s="1"/>
    </row>
    <row r="5203" spans="8:8" x14ac:dyDescent="0.25">
      <c r="H5203" s="1"/>
    </row>
    <row r="5205" spans="8:8" x14ac:dyDescent="0.25">
      <c r="H5205" s="1"/>
    </row>
    <row r="5206" spans="8:8" x14ac:dyDescent="0.25">
      <c r="H5206" s="1"/>
    </row>
    <row r="5208" spans="8:8" x14ac:dyDescent="0.25">
      <c r="H5208" s="1"/>
    </row>
    <row r="5209" spans="8:8" x14ac:dyDescent="0.25">
      <c r="H5209" s="1"/>
    </row>
    <row r="5211" spans="8:8" x14ac:dyDescent="0.25">
      <c r="H5211" s="1"/>
    </row>
    <row r="5212" spans="8:8" x14ac:dyDescent="0.25">
      <c r="H5212" s="1"/>
    </row>
    <row r="5214" spans="8:8" x14ac:dyDescent="0.25">
      <c r="H5214" s="1"/>
    </row>
    <row r="5216" spans="8:8" x14ac:dyDescent="0.25">
      <c r="H5216" s="1"/>
    </row>
    <row r="5217" spans="8:8" x14ac:dyDescent="0.25">
      <c r="H5217" s="1"/>
    </row>
    <row r="5218" spans="8:8" x14ac:dyDescent="0.25">
      <c r="H5218" s="1"/>
    </row>
    <row r="5219" spans="8:8" x14ac:dyDescent="0.25">
      <c r="H5219" s="1"/>
    </row>
    <row r="5221" spans="8:8" x14ac:dyDescent="0.25">
      <c r="H5221" s="1"/>
    </row>
    <row r="5222" spans="8:8" x14ac:dyDescent="0.25">
      <c r="H5222" s="1"/>
    </row>
    <row r="5224" spans="8:8" x14ac:dyDescent="0.25">
      <c r="H5224" s="1"/>
    </row>
    <row r="5225" spans="8:8" x14ac:dyDescent="0.25">
      <c r="H5225" s="1"/>
    </row>
    <row r="5227" spans="8:8" x14ac:dyDescent="0.25">
      <c r="H5227" s="1"/>
    </row>
    <row r="5228" spans="8:8" x14ac:dyDescent="0.25">
      <c r="H5228" s="1"/>
    </row>
    <row r="5230" spans="8:8" x14ac:dyDescent="0.25">
      <c r="H5230" s="1"/>
    </row>
    <row r="5231" spans="8:8" x14ac:dyDescent="0.25">
      <c r="H5231" s="1"/>
    </row>
    <row r="5233" spans="8:8" x14ac:dyDescent="0.25">
      <c r="H5233" s="1"/>
    </row>
    <row r="5234" spans="8:8" x14ac:dyDescent="0.25">
      <c r="H5234" s="1"/>
    </row>
    <row r="5236" spans="8:8" x14ac:dyDescent="0.25">
      <c r="H5236" s="1"/>
    </row>
    <row r="5237" spans="8:8" x14ac:dyDescent="0.25">
      <c r="H5237" s="1"/>
    </row>
    <row r="5239" spans="8:8" x14ac:dyDescent="0.25">
      <c r="H5239" s="1"/>
    </row>
    <row r="5240" spans="8:8" x14ac:dyDescent="0.25">
      <c r="H5240" s="1"/>
    </row>
    <row r="5242" spans="8:8" x14ac:dyDescent="0.25">
      <c r="H5242" s="1"/>
    </row>
    <row r="5243" spans="8:8" x14ac:dyDescent="0.25">
      <c r="H5243" s="1"/>
    </row>
    <row r="5244" spans="8:8" x14ac:dyDescent="0.25">
      <c r="H5244" s="1"/>
    </row>
    <row r="5246" spans="8:8" x14ac:dyDescent="0.25">
      <c r="H5246" s="1"/>
    </row>
    <row r="5247" spans="8:8" x14ac:dyDescent="0.25">
      <c r="H5247" s="1"/>
    </row>
    <row r="5248" spans="8:8" x14ac:dyDescent="0.25">
      <c r="H5248" s="1"/>
    </row>
    <row r="5249" spans="8:8" x14ac:dyDescent="0.25">
      <c r="H5249" s="1"/>
    </row>
    <row r="5250" spans="8:8" x14ac:dyDescent="0.25">
      <c r="H5250" s="1"/>
    </row>
    <row r="5251" spans="8:8" x14ac:dyDescent="0.25">
      <c r="H5251" s="1"/>
    </row>
    <row r="5253" spans="8:8" x14ac:dyDescent="0.25">
      <c r="H5253" s="1"/>
    </row>
    <row r="5254" spans="8:8" x14ac:dyDescent="0.25">
      <c r="H5254" s="1"/>
    </row>
    <row r="5255" spans="8:8" x14ac:dyDescent="0.25">
      <c r="H5255" s="1"/>
    </row>
    <row r="5256" spans="8:8" x14ac:dyDescent="0.25">
      <c r="H5256" s="1"/>
    </row>
    <row r="5257" spans="8:8" x14ac:dyDescent="0.25">
      <c r="H5257" s="1"/>
    </row>
    <row r="5258" spans="8:8" x14ac:dyDescent="0.25">
      <c r="H5258" s="1"/>
    </row>
    <row r="5259" spans="8:8" x14ac:dyDescent="0.25">
      <c r="H5259" s="1"/>
    </row>
    <row r="5260" spans="8:8" x14ac:dyDescent="0.25">
      <c r="H5260" s="1"/>
    </row>
    <row r="5262" spans="8:8" x14ac:dyDescent="0.25">
      <c r="H5262" s="1"/>
    </row>
    <row r="5263" spans="8:8" x14ac:dyDescent="0.25">
      <c r="H5263" s="1"/>
    </row>
    <row r="5271" spans="8:8" x14ac:dyDescent="0.25">
      <c r="H5271" s="1"/>
    </row>
    <row r="5272" spans="8:8" x14ac:dyDescent="0.25">
      <c r="H5272" s="1"/>
    </row>
    <row r="5276" spans="8:8" x14ac:dyDescent="0.25">
      <c r="H5276" s="1"/>
    </row>
    <row r="5279" spans="8:8" x14ac:dyDescent="0.25">
      <c r="H5279" s="1"/>
    </row>
    <row r="5282" spans="8:8" x14ac:dyDescent="0.25">
      <c r="H5282" s="1"/>
    </row>
    <row r="5287" spans="8:8" x14ac:dyDescent="0.25">
      <c r="H5287" s="1"/>
    </row>
    <row r="5290" spans="8:8" x14ac:dyDescent="0.25">
      <c r="H5290" s="1"/>
    </row>
    <row r="5291" spans="8:8" x14ac:dyDescent="0.25">
      <c r="H5291" s="1"/>
    </row>
    <row r="5292" spans="8:8" x14ac:dyDescent="0.25">
      <c r="H5292" s="1"/>
    </row>
    <row r="5293" spans="8:8" x14ac:dyDescent="0.25">
      <c r="H5293" s="1"/>
    </row>
    <row r="5294" spans="8:8" x14ac:dyDescent="0.25">
      <c r="H5294" s="1"/>
    </row>
    <row r="5295" spans="8:8" x14ac:dyDescent="0.25">
      <c r="H5295" s="1"/>
    </row>
    <row r="5296" spans="8:8" x14ac:dyDescent="0.25">
      <c r="H5296" s="1"/>
    </row>
    <row r="5298" spans="8:8" x14ac:dyDescent="0.25">
      <c r="H5298" s="1"/>
    </row>
    <row r="5299" spans="8:8" x14ac:dyDescent="0.25">
      <c r="H5299" s="1"/>
    </row>
    <row r="5301" spans="8:8" x14ac:dyDescent="0.25">
      <c r="H5301" s="1"/>
    </row>
    <row r="5302" spans="8:8" x14ac:dyDescent="0.25">
      <c r="H5302" s="1"/>
    </row>
    <row r="5305" spans="8:8" x14ac:dyDescent="0.25">
      <c r="H5305" s="1"/>
    </row>
    <row r="5310" spans="8:8" x14ac:dyDescent="0.25">
      <c r="H5310" s="1"/>
    </row>
    <row r="5311" spans="8:8" x14ac:dyDescent="0.25">
      <c r="H5311" s="1"/>
    </row>
    <row r="5313" spans="8:8" x14ac:dyDescent="0.25">
      <c r="H5313" s="1"/>
    </row>
    <row r="5315" spans="8:8" x14ac:dyDescent="0.25">
      <c r="H5315" s="1"/>
    </row>
    <row r="5316" spans="8:8" x14ac:dyDescent="0.25">
      <c r="H5316" s="1"/>
    </row>
    <row r="5317" spans="8:8" x14ac:dyDescent="0.25">
      <c r="H5317" s="1"/>
    </row>
    <row r="5318" spans="8:8" x14ac:dyDescent="0.25">
      <c r="H5318" s="1"/>
    </row>
    <row r="5319" spans="8:8" x14ac:dyDescent="0.25">
      <c r="H5319" s="1"/>
    </row>
    <row r="5326" spans="8:8" x14ac:dyDescent="0.25">
      <c r="H5326" s="1"/>
    </row>
    <row r="5327" spans="8:8" x14ac:dyDescent="0.25">
      <c r="H5327" s="1"/>
    </row>
    <row r="5329" spans="8:8" x14ac:dyDescent="0.25">
      <c r="H5329" s="1"/>
    </row>
    <row r="5330" spans="8:8" x14ac:dyDescent="0.25">
      <c r="H5330" s="1"/>
    </row>
    <row r="5334" spans="8:8" x14ac:dyDescent="0.25">
      <c r="H5334" s="1"/>
    </row>
    <row r="5335" spans="8:8" x14ac:dyDescent="0.25">
      <c r="H5335" s="1"/>
    </row>
    <row r="5336" spans="8:8" x14ac:dyDescent="0.25">
      <c r="H5336" s="1"/>
    </row>
    <row r="5338" spans="8:8" x14ac:dyDescent="0.25">
      <c r="H5338" s="1"/>
    </row>
    <row r="5339" spans="8:8" x14ac:dyDescent="0.25">
      <c r="H5339" s="1"/>
    </row>
    <row r="5341" spans="8:8" x14ac:dyDescent="0.25">
      <c r="H5341" s="1"/>
    </row>
    <row r="5342" spans="8:8" x14ac:dyDescent="0.25">
      <c r="H5342" s="1"/>
    </row>
    <row r="5343" spans="8:8" x14ac:dyDescent="0.25">
      <c r="H5343" s="1"/>
    </row>
    <row r="5344" spans="8:8" x14ac:dyDescent="0.25">
      <c r="H5344" s="1"/>
    </row>
    <row r="5345" spans="8:8" x14ac:dyDescent="0.25">
      <c r="H5345" s="1"/>
    </row>
    <row r="5352" spans="8:8" x14ac:dyDescent="0.25">
      <c r="H5352" s="1"/>
    </row>
    <row r="5358" spans="8:8" x14ac:dyDescent="0.25">
      <c r="H5358" s="1"/>
    </row>
    <row r="5359" spans="8:8" x14ac:dyDescent="0.25">
      <c r="H5359" s="1"/>
    </row>
    <row r="5360" spans="8:8" x14ac:dyDescent="0.25">
      <c r="H5360" s="1"/>
    </row>
    <row r="5361" spans="8:8" x14ac:dyDescent="0.25">
      <c r="H5361" s="1"/>
    </row>
    <row r="5362" spans="8:8" x14ac:dyDescent="0.25">
      <c r="H5362" s="1"/>
    </row>
    <row r="5363" spans="8:8" x14ac:dyDescent="0.25">
      <c r="H5363" s="1"/>
    </row>
    <row r="5364" spans="8:8" x14ac:dyDescent="0.25">
      <c r="H5364" s="1"/>
    </row>
    <row r="5365" spans="8:8" x14ac:dyDescent="0.25">
      <c r="H5365" s="1"/>
    </row>
    <row r="5366" spans="8:8" x14ac:dyDescent="0.25">
      <c r="H5366" s="1"/>
    </row>
    <row r="5367" spans="8:8" x14ac:dyDescent="0.25">
      <c r="H5367" s="1"/>
    </row>
    <row r="5369" spans="8:8" x14ac:dyDescent="0.25">
      <c r="H5369" s="1"/>
    </row>
    <row r="5370" spans="8:8" x14ac:dyDescent="0.25">
      <c r="H5370" s="1"/>
    </row>
    <row r="5371" spans="8:8" x14ac:dyDescent="0.25">
      <c r="H5371" s="1"/>
    </row>
    <row r="5373" spans="8:8" x14ac:dyDescent="0.25">
      <c r="H5373" s="1"/>
    </row>
    <row r="5376" spans="8:8" x14ac:dyDescent="0.25">
      <c r="H5376" s="1"/>
    </row>
    <row r="5378" spans="8:8" x14ac:dyDescent="0.25">
      <c r="H5378" s="1"/>
    </row>
    <row r="5380" spans="8:8" x14ac:dyDescent="0.25">
      <c r="H5380" s="1"/>
    </row>
    <row r="5381" spans="8:8" x14ac:dyDescent="0.25">
      <c r="H5381" s="1"/>
    </row>
    <row r="5383" spans="8:8" x14ac:dyDescent="0.25">
      <c r="H5383" s="1"/>
    </row>
    <row r="5384" spans="8:8" x14ac:dyDescent="0.25">
      <c r="H5384" s="1"/>
    </row>
    <row r="5385" spans="8:8" x14ac:dyDescent="0.25">
      <c r="H5385" s="1"/>
    </row>
    <row r="5387" spans="8:8" x14ac:dyDescent="0.25">
      <c r="H5387" s="1"/>
    </row>
    <row r="5388" spans="8:8" x14ac:dyDescent="0.25">
      <c r="H5388" s="1"/>
    </row>
    <row r="5389" spans="8:8" x14ac:dyDescent="0.25">
      <c r="H5389" s="1"/>
    </row>
    <row r="5390" spans="8:8" x14ac:dyDescent="0.25">
      <c r="H5390" s="1"/>
    </row>
    <row r="5395" spans="8:8" x14ac:dyDescent="0.25">
      <c r="H5395" s="1"/>
    </row>
    <row r="5404" spans="8:8" x14ac:dyDescent="0.25">
      <c r="H5404" s="1"/>
    </row>
    <row r="5410" spans="8:8" x14ac:dyDescent="0.25">
      <c r="H5410" s="1"/>
    </row>
    <row r="5411" spans="8:8" x14ac:dyDescent="0.25">
      <c r="H5411" s="1"/>
    </row>
    <row r="5412" spans="8:8" x14ac:dyDescent="0.25">
      <c r="H5412" s="1"/>
    </row>
    <row r="5414" spans="8:8" x14ac:dyDescent="0.25">
      <c r="H5414" s="1"/>
    </row>
    <row r="5415" spans="8:8" x14ac:dyDescent="0.25">
      <c r="H5415" s="1"/>
    </row>
    <row r="5416" spans="8:8" x14ac:dyDescent="0.25">
      <c r="H5416" s="1"/>
    </row>
    <row r="5421" spans="8:8" x14ac:dyDescent="0.25">
      <c r="H5421" s="1"/>
    </row>
    <row r="5422" spans="8:8" x14ac:dyDescent="0.25">
      <c r="H5422" s="1"/>
    </row>
    <row r="5426" spans="8:8" x14ac:dyDescent="0.25">
      <c r="H5426" s="1"/>
    </row>
    <row r="5428" spans="8:8" x14ac:dyDescent="0.25">
      <c r="H5428" s="1"/>
    </row>
    <row r="5429" spans="8:8" x14ac:dyDescent="0.25">
      <c r="H5429" s="1"/>
    </row>
    <row r="5432" spans="8:8" x14ac:dyDescent="0.25">
      <c r="H5432" s="1"/>
    </row>
    <row r="5433" spans="8:8" x14ac:dyDescent="0.25">
      <c r="H5433" s="1"/>
    </row>
    <row r="5434" spans="8:8" x14ac:dyDescent="0.25">
      <c r="H5434" s="1"/>
    </row>
    <row r="5435" spans="8:8" x14ac:dyDescent="0.25">
      <c r="H5435" s="1"/>
    </row>
    <row r="5436" spans="8:8" x14ac:dyDescent="0.25">
      <c r="H5436" s="1"/>
    </row>
    <row r="5437" spans="8:8" x14ac:dyDescent="0.25">
      <c r="H5437" s="1"/>
    </row>
    <row r="5438" spans="8:8" x14ac:dyDescent="0.25">
      <c r="H5438" s="1"/>
    </row>
    <row r="5439" spans="8:8" x14ac:dyDescent="0.25">
      <c r="H5439" s="1"/>
    </row>
    <row r="5440" spans="8:8" x14ac:dyDescent="0.25">
      <c r="H5440" s="1"/>
    </row>
    <row r="5441" spans="8:8" x14ac:dyDescent="0.25">
      <c r="H5441" s="1"/>
    </row>
    <row r="5442" spans="8:8" x14ac:dyDescent="0.25">
      <c r="H5442" s="1"/>
    </row>
    <row r="5443" spans="8:8" x14ac:dyDescent="0.25">
      <c r="H5443" s="1"/>
    </row>
    <row r="5444" spans="8:8" x14ac:dyDescent="0.25">
      <c r="H5444" s="1"/>
    </row>
    <row r="5446" spans="8:8" x14ac:dyDescent="0.25">
      <c r="H5446" s="1"/>
    </row>
    <row r="5448" spans="8:8" x14ac:dyDescent="0.25">
      <c r="H5448" s="1"/>
    </row>
    <row r="5450" spans="8:8" x14ac:dyDescent="0.25">
      <c r="H5450" s="1"/>
    </row>
    <row r="5453" spans="8:8" x14ac:dyDescent="0.25">
      <c r="H5453" s="1"/>
    </row>
    <row r="5454" spans="8:8" x14ac:dyDescent="0.25">
      <c r="H5454" s="1"/>
    </row>
    <row r="5455" spans="8:8" x14ac:dyDescent="0.25">
      <c r="H5455" s="1"/>
    </row>
    <row r="5458" spans="8:8" x14ac:dyDescent="0.25">
      <c r="H5458" s="1"/>
    </row>
    <row r="5460" spans="8:8" x14ac:dyDescent="0.25">
      <c r="H5460" s="1"/>
    </row>
    <row r="5461" spans="8:8" x14ac:dyDescent="0.25">
      <c r="H5461" s="1"/>
    </row>
    <row r="5462" spans="8:8" x14ac:dyDescent="0.25">
      <c r="H5462" s="1"/>
    </row>
    <row r="5463" spans="8:8" x14ac:dyDescent="0.25">
      <c r="H5463" s="1"/>
    </row>
    <row r="5464" spans="8:8" x14ac:dyDescent="0.25">
      <c r="H5464" s="1"/>
    </row>
    <row r="5465" spans="8:8" x14ac:dyDescent="0.25">
      <c r="H5465" s="1"/>
    </row>
    <row r="5466" spans="8:8" x14ac:dyDescent="0.25">
      <c r="H5466" s="1"/>
    </row>
    <row r="5467" spans="8:8" x14ac:dyDescent="0.25">
      <c r="H5467" s="1"/>
    </row>
    <row r="5468" spans="8:8" x14ac:dyDescent="0.25">
      <c r="H5468" s="1"/>
    </row>
    <row r="5475" spans="8:8" x14ac:dyDescent="0.25">
      <c r="H5475" s="1"/>
    </row>
    <row r="5476" spans="8:8" x14ac:dyDescent="0.25">
      <c r="H5476" s="1"/>
    </row>
    <row r="5477" spans="8:8" x14ac:dyDescent="0.25">
      <c r="H5477" s="1"/>
    </row>
    <row r="5478" spans="8:8" x14ac:dyDescent="0.25">
      <c r="H5478" s="1"/>
    </row>
    <row r="5480" spans="8:8" x14ac:dyDescent="0.25">
      <c r="H5480" s="1"/>
    </row>
    <row r="5481" spans="8:8" x14ac:dyDescent="0.25">
      <c r="H5481" s="1"/>
    </row>
    <row r="5482" spans="8:8" x14ac:dyDescent="0.25">
      <c r="H5482" s="1"/>
    </row>
    <row r="5483" spans="8:8" x14ac:dyDescent="0.25">
      <c r="H5483" s="1"/>
    </row>
    <row r="5484" spans="8:8" x14ac:dyDescent="0.25">
      <c r="H5484" s="1"/>
    </row>
    <row r="5485" spans="8:8" x14ac:dyDescent="0.25">
      <c r="H5485" s="1"/>
    </row>
    <row r="5486" spans="8:8" x14ac:dyDescent="0.25">
      <c r="H5486" s="1"/>
    </row>
    <row r="5487" spans="8:8" x14ac:dyDescent="0.25">
      <c r="H5487" s="1"/>
    </row>
    <row r="5493" spans="8:8" x14ac:dyDescent="0.25">
      <c r="H5493" s="1"/>
    </row>
    <row r="5494" spans="8:8" x14ac:dyDescent="0.25">
      <c r="H5494" s="1"/>
    </row>
    <row r="5495" spans="8:8" x14ac:dyDescent="0.25">
      <c r="H5495" s="1"/>
    </row>
    <row r="5496" spans="8:8" x14ac:dyDescent="0.25">
      <c r="H5496" s="1"/>
    </row>
    <row r="5497" spans="8:8" x14ac:dyDescent="0.25">
      <c r="H5497" s="1"/>
    </row>
    <row r="5498" spans="8:8" x14ac:dyDescent="0.25">
      <c r="H5498" s="1"/>
    </row>
    <row r="5499" spans="8:8" x14ac:dyDescent="0.25">
      <c r="H5499" s="1"/>
    </row>
    <row r="5501" spans="8:8" x14ac:dyDescent="0.25">
      <c r="H5501" s="1"/>
    </row>
    <row r="5502" spans="8:8" x14ac:dyDescent="0.25">
      <c r="H5502" s="1"/>
    </row>
    <row r="5507" spans="8:8" x14ac:dyDescent="0.25">
      <c r="H5507" s="1"/>
    </row>
    <row r="5510" spans="8:8" x14ac:dyDescent="0.25">
      <c r="H5510" s="1"/>
    </row>
    <row r="5525" spans="8:8" x14ac:dyDescent="0.25">
      <c r="H5525" s="1"/>
    </row>
    <row r="5526" spans="8:8" x14ac:dyDescent="0.25">
      <c r="H5526" s="1"/>
    </row>
    <row r="5527" spans="8:8" x14ac:dyDescent="0.25">
      <c r="H5527" s="1"/>
    </row>
    <row r="5528" spans="8:8" x14ac:dyDescent="0.25">
      <c r="H5528" s="1"/>
    </row>
    <row r="5529" spans="8:8" x14ac:dyDescent="0.25">
      <c r="H5529" s="1"/>
    </row>
    <row r="5530" spans="8:8" x14ac:dyDescent="0.25">
      <c r="H5530" s="1"/>
    </row>
    <row r="5532" spans="8:8" x14ac:dyDescent="0.25">
      <c r="H5532" s="1"/>
    </row>
    <row r="5533" spans="8:8" x14ac:dyDescent="0.25">
      <c r="H5533" s="1"/>
    </row>
    <row r="5534" spans="8:8" x14ac:dyDescent="0.25">
      <c r="H5534" s="1"/>
    </row>
    <row r="5535" spans="8:8" x14ac:dyDescent="0.25">
      <c r="H5535" s="1"/>
    </row>
    <row r="5536" spans="8:8" x14ac:dyDescent="0.25">
      <c r="H5536" s="1"/>
    </row>
    <row r="5537" spans="8:8" x14ac:dyDescent="0.25">
      <c r="H5537" s="1"/>
    </row>
    <row r="5539" spans="8:8" x14ac:dyDescent="0.25">
      <c r="H5539" s="1"/>
    </row>
    <row r="5540" spans="8:8" x14ac:dyDescent="0.25">
      <c r="H5540" s="1"/>
    </row>
    <row r="5541" spans="8:8" x14ac:dyDescent="0.25">
      <c r="H5541" s="1"/>
    </row>
    <row r="5542" spans="8:8" x14ac:dyDescent="0.25">
      <c r="H5542" s="1"/>
    </row>
    <row r="5543" spans="8:8" x14ac:dyDescent="0.25">
      <c r="H5543" s="1"/>
    </row>
    <row r="5544" spans="8:8" x14ac:dyDescent="0.25">
      <c r="H5544" s="1"/>
    </row>
    <row r="5545" spans="8:8" x14ac:dyDescent="0.25">
      <c r="H5545" s="1"/>
    </row>
    <row r="5546" spans="8:8" x14ac:dyDescent="0.25">
      <c r="H5546" s="1"/>
    </row>
    <row r="5547" spans="8:8" x14ac:dyDescent="0.25">
      <c r="H5547" s="1"/>
    </row>
    <row r="5548" spans="8:8" x14ac:dyDescent="0.25">
      <c r="H5548" s="1"/>
    </row>
    <row r="5549" spans="8:8" x14ac:dyDescent="0.25">
      <c r="H5549" s="1"/>
    </row>
    <row r="5551" spans="8:8" x14ac:dyDescent="0.25">
      <c r="H5551" s="1"/>
    </row>
    <row r="5552" spans="8:8" x14ac:dyDescent="0.25">
      <c r="H5552" s="1"/>
    </row>
    <row r="5553" spans="8:8" x14ac:dyDescent="0.25">
      <c r="H5553" s="1"/>
    </row>
    <row r="5554" spans="8:8" x14ac:dyDescent="0.25">
      <c r="H5554" s="1"/>
    </row>
    <row r="5555" spans="8:8" x14ac:dyDescent="0.25">
      <c r="H5555" s="1"/>
    </row>
    <row r="5556" spans="8:8" x14ac:dyDescent="0.25">
      <c r="H5556" s="1"/>
    </row>
    <row r="5558" spans="8:8" x14ac:dyDescent="0.25">
      <c r="H5558" s="1"/>
    </row>
    <row r="5559" spans="8:8" x14ac:dyDescent="0.25">
      <c r="H5559" s="1"/>
    </row>
    <row r="5560" spans="8:8" x14ac:dyDescent="0.25">
      <c r="H5560" s="1"/>
    </row>
    <row r="5561" spans="8:8" x14ac:dyDescent="0.25">
      <c r="H5561" s="1"/>
    </row>
    <row r="5562" spans="8:8" x14ac:dyDescent="0.25">
      <c r="H5562" s="1"/>
    </row>
    <row r="5563" spans="8:8" x14ac:dyDescent="0.25">
      <c r="H5563" s="1"/>
    </row>
    <row r="5564" spans="8:8" x14ac:dyDescent="0.25">
      <c r="H5564" s="1"/>
    </row>
    <row r="5565" spans="8:8" x14ac:dyDescent="0.25">
      <c r="H5565" s="1"/>
    </row>
    <row r="5567" spans="8:8" x14ac:dyDescent="0.25">
      <c r="H5567" s="1"/>
    </row>
    <row r="5569" spans="8:8" x14ac:dyDescent="0.25">
      <c r="H5569" s="1"/>
    </row>
    <row r="5570" spans="8:8" x14ac:dyDescent="0.25">
      <c r="H5570" s="1"/>
    </row>
    <row r="5573" spans="8:8" x14ac:dyDescent="0.25">
      <c r="H5573" s="1"/>
    </row>
    <row r="5574" spans="8:8" x14ac:dyDescent="0.25">
      <c r="H5574" s="1"/>
    </row>
    <row r="5579" spans="8:8" x14ac:dyDescent="0.25">
      <c r="H5579" s="1"/>
    </row>
    <row r="5580" spans="8:8" x14ac:dyDescent="0.25">
      <c r="H5580" s="1"/>
    </row>
    <row r="5581" spans="8:8" x14ac:dyDescent="0.25">
      <c r="H5581" s="1"/>
    </row>
    <row r="5582" spans="8:8" x14ac:dyDescent="0.25">
      <c r="H5582" s="1"/>
    </row>
    <row r="5583" spans="8:8" x14ac:dyDescent="0.25">
      <c r="H5583" s="1"/>
    </row>
    <row r="5584" spans="8:8" x14ac:dyDescent="0.25">
      <c r="H5584" s="1"/>
    </row>
    <row r="5585" spans="8:8" x14ac:dyDescent="0.25">
      <c r="H5585" s="1"/>
    </row>
    <row r="5586" spans="8:8" x14ac:dyDescent="0.25">
      <c r="H5586" s="1"/>
    </row>
    <row r="5587" spans="8:8" x14ac:dyDescent="0.25">
      <c r="H5587" s="1"/>
    </row>
    <row r="5588" spans="8:8" x14ac:dyDescent="0.25">
      <c r="H5588" s="1"/>
    </row>
    <row r="5592" spans="8:8" x14ac:dyDescent="0.25">
      <c r="H5592" s="1"/>
    </row>
    <row r="5593" spans="8:8" x14ac:dyDescent="0.25">
      <c r="H5593" s="1"/>
    </row>
    <row r="5594" spans="8:8" x14ac:dyDescent="0.25">
      <c r="H5594" s="1"/>
    </row>
    <row r="5597" spans="8:8" x14ac:dyDescent="0.25">
      <c r="H5597" s="1"/>
    </row>
    <row r="5598" spans="8:8" x14ac:dyDescent="0.25">
      <c r="H5598" s="1"/>
    </row>
    <row r="5599" spans="8:8" x14ac:dyDescent="0.25">
      <c r="H5599" s="1"/>
    </row>
    <row r="5602" spans="8:8" x14ac:dyDescent="0.25">
      <c r="H5602" s="1"/>
    </row>
    <row r="5603" spans="8:8" x14ac:dyDescent="0.25">
      <c r="H5603" s="1"/>
    </row>
    <row r="5604" spans="8:8" x14ac:dyDescent="0.25">
      <c r="H5604" s="1"/>
    </row>
    <row r="5605" spans="8:8" x14ac:dyDescent="0.25">
      <c r="H5605" s="1"/>
    </row>
    <row r="5606" spans="8:8" x14ac:dyDescent="0.25">
      <c r="H5606" s="1"/>
    </row>
    <row r="5607" spans="8:8" x14ac:dyDescent="0.25">
      <c r="H5607" s="1"/>
    </row>
    <row r="5608" spans="8:8" x14ac:dyDescent="0.25">
      <c r="H5608" s="1"/>
    </row>
    <row r="5609" spans="8:8" x14ac:dyDescent="0.25">
      <c r="H5609" s="1"/>
    </row>
    <row r="5611" spans="8:8" x14ac:dyDescent="0.25">
      <c r="H5611" s="1"/>
    </row>
    <row r="5612" spans="8:8" x14ac:dyDescent="0.25">
      <c r="H5612" s="1"/>
    </row>
    <row r="5618" spans="8:8" x14ac:dyDescent="0.25">
      <c r="H5618" s="1"/>
    </row>
    <row r="5621" spans="8:8" x14ac:dyDescent="0.25">
      <c r="H5621" s="1"/>
    </row>
    <row r="5622" spans="8:8" x14ac:dyDescent="0.25">
      <c r="H5622" s="1"/>
    </row>
    <row r="5623" spans="8:8" x14ac:dyDescent="0.25">
      <c r="H5623" s="1"/>
    </row>
    <row r="5624" spans="8:8" x14ac:dyDescent="0.25">
      <c r="H5624" s="1"/>
    </row>
    <row r="5625" spans="8:8" x14ac:dyDescent="0.25">
      <c r="H5625" s="1"/>
    </row>
    <row r="5628" spans="8:8" x14ac:dyDescent="0.25">
      <c r="H5628" s="1"/>
    </row>
    <row r="5629" spans="8:8" x14ac:dyDescent="0.25">
      <c r="H5629" s="1"/>
    </row>
    <row r="5630" spans="8:8" x14ac:dyDescent="0.25">
      <c r="H5630" s="1"/>
    </row>
    <row r="5631" spans="8:8" x14ac:dyDescent="0.25">
      <c r="H5631" s="1"/>
    </row>
    <row r="5632" spans="8:8" x14ac:dyDescent="0.25">
      <c r="H5632" s="1"/>
    </row>
    <row r="5633" spans="8:8" x14ac:dyDescent="0.25">
      <c r="H5633" s="1"/>
    </row>
    <row r="5638" spans="8:8" x14ac:dyDescent="0.25">
      <c r="H5638" s="1"/>
    </row>
    <row r="5639" spans="8:8" x14ac:dyDescent="0.25">
      <c r="H5639" s="1"/>
    </row>
    <row r="5640" spans="8:8" x14ac:dyDescent="0.25">
      <c r="H5640" s="1"/>
    </row>
    <row r="5642" spans="8:8" x14ac:dyDescent="0.25">
      <c r="H5642" s="1"/>
    </row>
    <row r="5643" spans="8:8" x14ac:dyDescent="0.25">
      <c r="H5643" s="1"/>
    </row>
    <row r="5644" spans="8:8" x14ac:dyDescent="0.25">
      <c r="H5644" s="1"/>
    </row>
    <row r="5645" spans="8:8" x14ac:dyDescent="0.25">
      <c r="H5645" s="1"/>
    </row>
    <row r="5646" spans="8:8" x14ac:dyDescent="0.25">
      <c r="H5646" s="1"/>
    </row>
    <row r="5647" spans="8:8" x14ac:dyDescent="0.25">
      <c r="H5647" s="1"/>
    </row>
    <row r="5648" spans="8:8" x14ac:dyDescent="0.25">
      <c r="H5648" s="1"/>
    </row>
    <row r="5653" spans="8:8" x14ac:dyDescent="0.25">
      <c r="H5653" s="1"/>
    </row>
    <row r="5654" spans="8:8" x14ac:dyDescent="0.25">
      <c r="H5654" s="1"/>
    </row>
    <row r="5655" spans="8:8" x14ac:dyDescent="0.25">
      <c r="H5655" s="1"/>
    </row>
    <row r="5656" spans="8:8" x14ac:dyDescent="0.25">
      <c r="H5656" s="1"/>
    </row>
    <row r="5659" spans="8:8" x14ac:dyDescent="0.25">
      <c r="H5659" s="1"/>
    </row>
    <row r="5662" spans="8:8" x14ac:dyDescent="0.25">
      <c r="H5662" s="1"/>
    </row>
    <row r="5663" spans="8:8" x14ac:dyDescent="0.25">
      <c r="H5663" s="1"/>
    </row>
    <row r="5664" spans="8:8" x14ac:dyDescent="0.25">
      <c r="H5664" s="1"/>
    </row>
    <row r="5665" spans="8:8" x14ac:dyDescent="0.25">
      <c r="H5665" s="1"/>
    </row>
    <row r="5666" spans="8:8" x14ac:dyDescent="0.25">
      <c r="H5666" s="1"/>
    </row>
    <row r="5667" spans="8:8" x14ac:dyDescent="0.25">
      <c r="H5667" s="1"/>
    </row>
    <row r="5668" spans="8:8" x14ac:dyDescent="0.25">
      <c r="H5668" s="1"/>
    </row>
    <row r="5669" spans="8:8" x14ac:dyDescent="0.25">
      <c r="H5669" s="1"/>
    </row>
    <row r="5671" spans="8:8" x14ac:dyDescent="0.25">
      <c r="H5671" s="1"/>
    </row>
    <row r="5672" spans="8:8" x14ac:dyDescent="0.25">
      <c r="H5672" s="1"/>
    </row>
    <row r="5674" spans="8:8" x14ac:dyDescent="0.25">
      <c r="H5674" s="1"/>
    </row>
    <row r="5675" spans="8:8" x14ac:dyDescent="0.25">
      <c r="H5675" s="1"/>
    </row>
    <row r="5678" spans="8:8" x14ac:dyDescent="0.25">
      <c r="H5678" s="1"/>
    </row>
    <row r="5681" spans="8:8" x14ac:dyDescent="0.25">
      <c r="H5681" s="1"/>
    </row>
    <row r="5682" spans="8:8" x14ac:dyDescent="0.25">
      <c r="H5682" s="1"/>
    </row>
    <row r="5683" spans="8:8" x14ac:dyDescent="0.25">
      <c r="H5683" s="1"/>
    </row>
    <row r="5684" spans="8:8" x14ac:dyDescent="0.25">
      <c r="H5684" s="1"/>
    </row>
    <row r="5686" spans="8:8" x14ac:dyDescent="0.25">
      <c r="H5686" s="1"/>
    </row>
    <row r="5688" spans="8:8" x14ac:dyDescent="0.25">
      <c r="H5688" s="1"/>
    </row>
    <row r="5694" spans="8:8" x14ac:dyDescent="0.25">
      <c r="H5694" s="1"/>
    </row>
    <row r="5695" spans="8:8" x14ac:dyDescent="0.25">
      <c r="H5695" s="1"/>
    </row>
    <row r="5696" spans="8:8" x14ac:dyDescent="0.25">
      <c r="H5696" s="1"/>
    </row>
    <row r="5697" spans="8:8" x14ac:dyDescent="0.25">
      <c r="H5697" s="1"/>
    </row>
    <row r="5698" spans="8:8" x14ac:dyDescent="0.25">
      <c r="H5698" s="1"/>
    </row>
    <row r="5699" spans="8:8" x14ac:dyDescent="0.25">
      <c r="H5699" s="1"/>
    </row>
    <row r="5700" spans="8:8" x14ac:dyDescent="0.25">
      <c r="H5700" s="1"/>
    </row>
    <row r="5701" spans="8:8" x14ac:dyDescent="0.25">
      <c r="H5701" s="1"/>
    </row>
    <row r="5705" spans="8:8" x14ac:dyDescent="0.25">
      <c r="H5705" s="1"/>
    </row>
    <row r="5706" spans="8:8" x14ac:dyDescent="0.25">
      <c r="H5706" s="1"/>
    </row>
    <row r="5709" spans="8:8" x14ac:dyDescent="0.25">
      <c r="H5709" s="1"/>
    </row>
    <row r="5710" spans="8:8" x14ac:dyDescent="0.25">
      <c r="H5710" s="1"/>
    </row>
    <row r="5711" spans="8:8" x14ac:dyDescent="0.25">
      <c r="H5711" s="1"/>
    </row>
    <row r="5712" spans="8:8" x14ac:dyDescent="0.25">
      <c r="H5712" s="1"/>
    </row>
    <row r="5713" spans="8:8" x14ac:dyDescent="0.25">
      <c r="H5713" s="1"/>
    </row>
    <row r="5714" spans="8:8" x14ac:dyDescent="0.25">
      <c r="H5714" s="1"/>
    </row>
    <row r="5715" spans="8:8" x14ac:dyDescent="0.25">
      <c r="H5715" s="1"/>
    </row>
    <row r="5716" spans="8:8" x14ac:dyDescent="0.25">
      <c r="H5716" s="1"/>
    </row>
    <row r="5718" spans="8:8" x14ac:dyDescent="0.25">
      <c r="H5718" s="1"/>
    </row>
    <row r="5720" spans="8:8" x14ac:dyDescent="0.25">
      <c r="H5720" s="1"/>
    </row>
    <row r="5721" spans="8:8" x14ac:dyDescent="0.25">
      <c r="H5721" s="1"/>
    </row>
    <row r="5722" spans="8:8" x14ac:dyDescent="0.25">
      <c r="H5722" s="1"/>
    </row>
    <row r="5723" spans="8:8" x14ac:dyDescent="0.25">
      <c r="H5723" s="1"/>
    </row>
    <row r="5724" spans="8:8" x14ac:dyDescent="0.25">
      <c r="H5724" s="1"/>
    </row>
    <row r="5725" spans="8:8" x14ac:dyDescent="0.25">
      <c r="H5725" s="1"/>
    </row>
    <row r="5726" spans="8:8" x14ac:dyDescent="0.25">
      <c r="H5726" s="1"/>
    </row>
    <row r="5728" spans="8:8" x14ac:dyDescent="0.25">
      <c r="H5728" s="1"/>
    </row>
    <row r="5730" spans="8:8" x14ac:dyDescent="0.25">
      <c r="H5730" s="1"/>
    </row>
    <row r="5731" spans="8:8" x14ac:dyDescent="0.25">
      <c r="H5731" s="1"/>
    </row>
    <row r="5732" spans="8:8" x14ac:dyDescent="0.25">
      <c r="H5732" s="1"/>
    </row>
    <row r="5736" spans="8:8" x14ac:dyDescent="0.25">
      <c r="H5736" s="1"/>
    </row>
    <row r="5737" spans="8:8" x14ac:dyDescent="0.25">
      <c r="H5737" s="1"/>
    </row>
    <row r="5741" spans="8:8" x14ac:dyDescent="0.25">
      <c r="H5741" s="1"/>
    </row>
    <row r="5742" spans="8:8" x14ac:dyDescent="0.25">
      <c r="H5742" s="1"/>
    </row>
    <row r="5743" spans="8:8" x14ac:dyDescent="0.25">
      <c r="H5743" s="1"/>
    </row>
    <row r="5744" spans="8:8" x14ac:dyDescent="0.25">
      <c r="H5744" s="1"/>
    </row>
    <row r="5745" spans="8:8" x14ac:dyDescent="0.25">
      <c r="H5745" s="1"/>
    </row>
    <row r="5746" spans="8:8" x14ac:dyDescent="0.25">
      <c r="H5746" s="1"/>
    </row>
    <row r="5747" spans="8:8" x14ac:dyDescent="0.25">
      <c r="H5747" s="1"/>
    </row>
    <row r="5750" spans="8:8" x14ac:dyDescent="0.25">
      <c r="H5750" s="1"/>
    </row>
    <row r="5751" spans="8:8" x14ac:dyDescent="0.25">
      <c r="H5751" s="1"/>
    </row>
    <row r="5752" spans="8:8" x14ac:dyDescent="0.25">
      <c r="H5752" s="1"/>
    </row>
    <row r="5753" spans="8:8" x14ac:dyDescent="0.25">
      <c r="H5753" s="1"/>
    </row>
    <row r="5754" spans="8:8" x14ac:dyDescent="0.25">
      <c r="H5754" s="1"/>
    </row>
    <row r="5756" spans="8:8" x14ac:dyDescent="0.25">
      <c r="H5756" s="1"/>
    </row>
    <row r="5757" spans="8:8" x14ac:dyDescent="0.25">
      <c r="H5757" s="1"/>
    </row>
    <row r="5758" spans="8:8" x14ac:dyDescent="0.25">
      <c r="H5758" s="1"/>
    </row>
    <row r="5759" spans="8:8" x14ac:dyDescent="0.25">
      <c r="H5759" s="1"/>
    </row>
    <row r="5760" spans="8:8" x14ac:dyDescent="0.25">
      <c r="H5760" s="1"/>
    </row>
    <row r="5761" spans="8:8" x14ac:dyDescent="0.25">
      <c r="H5761" s="1"/>
    </row>
    <row r="5762" spans="8:8" x14ac:dyDescent="0.25">
      <c r="H5762" s="1"/>
    </row>
    <row r="5763" spans="8:8" x14ac:dyDescent="0.25">
      <c r="H5763" s="1"/>
    </row>
    <row r="5764" spans="8:8" x14ac:dyDescent="0.25">
      <c r="H5764" s="1"/>
    </row>
    <row r="5767" spans="8:8" x14ac:dyDescent="0.25">
      <c r="H5767" s="1"/>
    </row>
    <row r="5768" spans="8:8" x14ac:dyDescent="0.25">
      <c r="H5768" s="1"/>
    </row>
    <row r="5771" spans="8:8" x14ac:dyDescent="0.25">
      <c r="H5771" s="1"/>
    </row>
    <row r="5775" spans="8:8" x14ac:dyDescent="0.25">
      <c r="H5775" s="1"/>
    </row>
    <row r="5776" spans="8:8" x14ac:dyDescent="0.25">
      <c r="H5776" s="1"/>
    </row>
    <row r="5777" spans="8:8" x14ac:dyDescent="0.25">
      <c r="H5777" s="1"/>
    </row>
    <row r="5778" spans="8:8" x14ac:dyDescent="0.25">
      <c r="H5778" s="1"/>
    </row>
    <row r="5779" spans="8:8" x14ac:dyDescent="0.25">
      <c r="H5779" s="1"/>
    </row>
    <row r="5781" spans="8:8" x14ac:dyDescent="0.25">
      <c r="H5781" s="1"/>
    </row>
    <row r="5782" spans="8:8" x14ac:dyDescent="0.25">
      <c r="H5782" s="1"/>
    </row>
    <row r="5783" spans="8:8" x14ac:dyDescent="0.25">
      <c r="H5783" s="1"/>
    </row>
    <row r="5784" spans="8:8" x14ac:dyDescent="0.25">
      <c r="H5784" s="1"/>
    </row>
    <row r="5785" spans="8:8" x14ac:dyDescent="0.25">
      <c r="H5785" s="1"/>
    </row>
    <row r="5786" spans="8:8" x14ac:dyDescent="0.25">
      <c r="H5786" s="1"/>
    </row>
    <row r="5787" spans="8:8" x14ac:dyDescent="0.25">
      <c r="H5787" s="1"/>
    </row>
    <row r="5791" spans="8:8" x14ac:dyDescent="0.25">
      <c r="H5791" s="1"/>
    </row>
    <row r="5792" spans="8:8" x14ac:dyDescent="0.25">
      <c r="H5792" s="1"/>
    </row>
    <row r="5793" spans="8:8" x14ac:dyDescent="0.25">
      <c r="H5793" s="1"/>
    </row>
    <row r="5794" spans="8:8" x14ac:dyDescent="0.25">
      <c r="H5794" s="1"/>
    </row>
    <row r="5795" spans="8:8" x14ac:dyDescent="0.25">
      <c r="H5795" s="1"/>
    </row>
    <row r="5802" spans="8:8" x14ac:dyDescent="0.25">
      <c r="H5802" s="1"/>
    </row>
    <row r="5804" spans="8:8" x14ac:dyDescent="0.25">
      <c r="H5804" s="1"/>
    </row>
    <row r="5806" spans="8:8" x14ac:dyDescent="0.25">
      <c r="H5806" s="1"/>
    </row>
    <row r="5807" spans="8:8" x14ac:dyDescent="0.25">
      <c r="H5807" s="1"/>
    </row>
    <row r="5808" spans="8:8" x14ac:dyDescent="0.25">
      <c r="H5808" s="1"/>
    </row>
    <row r="5811" spans="8:8" x14ac:dyDescent="0.25">
      <c r="H5811" s="1"/>
    </row>
    <row r="5813" spans="8:8" x14ac:dyDescent="0.25">
      <c r="H5813" s="1"/>
    </row>
    <row r="5814" spans="8:8" x14ac:dyDescent="0.25">
      <c r="H5814" s="1"/>
    </row>
    <row r="5815" spans="8:8" x14ac:dyDescent="0.25">
      <c r="H5815" s="1"/>
    </row>
    <row r="5816" spans="8:8" x14ac:dyDescent="0.25">
      <c r="H5816" s="1"/>
    </row>
    <row r="5817" spans="8:8" x14ac:dyDescent="0.25">
      <c r="H5817" s="1"/>
    </row>
    <row r="5819" spans="8:8" x14ac:dyDescent="0.25">
      <c r="H5819" s="1"/>
    </row>
    <row r="5821" spans="8:8" x14ac:dyDescent="0.25">
      <c r="H5821" s="1"/>
    </row>
    <row r="5822" spans="8:8" x14ac:dyDescent="0.25">
      <c r="H5822" s="1"/>
    </row>
    <row r="5824" spans="8:8" x14ac:dyDescent="0.25">
      <c r="H5824" s="1"/>
    </row>
    <row r="5825" spans="8:8" x14ac:dyDescent="0.25">
      <c r="H5825" s="1"/>
    </row>
    <row r="5826" spans="8:8" x14ac:dyDescent="0.25">
      <c r="H5826" s="1"/>
    </row>
    <row r="5827" spans="8:8" x14ac:dyDescent="0.25">
      <c r="H5827" s="1"/>
    </row>
    <row r="5828" spans="8:8" x14ac:dyDescent="0.25">
      <c r="H5828" s="1"/>
    </row>
    <row r="5829" spans="8:8" x14ac:dyDescent="0.25">
      <c r="H5829" s="1"/>
    </row>
    <row r="5831" spans="8:8" x14ac:dyDescent="0.25">
      <c r="H5831" s="1"/>
    </row>
    <row r="5832" spans="8:8" x14ac:dyDescent="0.25">
      <c r="H5832" s="1"/>
    </row>
    <row r="5833" spans="8:8" x14ac:dyDescent="0.25">
      <c r="H5833" s="1"/>
    </row>
    <row r="5835" spans="8:8" x14ac:dyDescent="0.25">
      <c r="H5835" s="1"/>
    </row>
    <row r="5836" spans="8:8" x14ac:dyDescent="0.25">
      <c r="H5836" s="1"/>
    </row>
    <row r="5837" spans="8:8" x14ac:dyDescent="0.25">
      <c r="H5837" s="1"/>
    </row>
    <row r="5838" spans="8:8" x14ac:dyDescent="0.25">
      <c r="H5838" s="1"/>
    </row>
    <row r="5839" spans="8:8" x14ac:dyDescent="0.25">
      <c r="H5839" s="1"/>
    </row>
    <row r="5841" spans="8:8" x14ac:dyDescent="0.25">
      <c r="H5841" s="1"/>
    </row>
    <row r="5842" spans="8:8" x14ac:dyDescent="0.25">
      <c r="H5842" s="1"/>
    </row>
    <row r="5843" spans="8:8" x14ac:dyDescent="0.25">
      <c r="H5843" s="1"/>
    </row>
    <row r="5844" spans="8:8" x14ac:dyDescent="0.25">
      <c r="H5844" s="1"/>
    </row>
    <row r="5845" spans="8:8" x14ac:dyDescent="0.25">
      <c r="H5845" s="1"/>
    </row>
    <row r="5846" spans="8:8" x14ac:dyDescent="0.25">
      <c r="H5846" s="1"/>
    </row>
    <row r="5847" spans="8:8" x14ac:dyDescent="0.25">
      <c r="H5847" s="1"/>
    </row>
    <row r="5848" spans="8:8" x14ac:dyDescent="0.25">
      <c r="H5848" s="1"/>
    </row>
    <row r="5849" spans="8:8" x14ac:dyDescent="0.25">
      <c r="H5849" s="1"/>
    </row>
    <row r="5850" spans="8:8" x14ac:dyDescent="0.25">
      <c r="H5850" s="1"/>
    </row>
    <row r="5852" spans="8:8" x14ac:dyDescent="0.25">
      <c r="H5852" s="1"/>
    </row>
    <row r="5853" spans="8:8" x14ac:dyDescent="0.25">
      <c r="H5853" s="1"/>
    </row>
    <row r="5854" spans="8:8" x14ac:dyDescent="0.25">
      <c r="H5854" s="1"/>
    </row>
    <row r="5855" spans="8:8" x14ac:dyDescent="0.25">
      <c r="H5855" s="1"/>
    </row>
    <row r="5856" spans="8:8" x14ac:dyDescent="0.25">
      <c r="H5856" s="1"/>
    </row>
    <row r="5857" spans="8:8" x14ac:dyDescent="0.25">
      <c r="H5857" s="1"/>
    </row>
    <row r="5858" spans="8:8" x14ac:dyDescent="0.25">
      <c r="H5858" s="1"/>
    </row>
    <row r="5859" spans="8:8" x14ac:dyDescent="0.25">
      <c r="H5859" s="1"/>
    </row>
    <row r="5860" spans="8:8" x14ac:dyDescent="0.25">
      <c r="H5860" s="1"/>
    </row>
    <row r="5861" spans="8:8" x14ac:dyDescent="0.25">
      <c r="H5861" s="1"/>
    </row>
    <row r="5862" spans="8:8" x14ac:dyDescent="0.25">
      <c r="H5862" s="1"/>
    </row>
    <row r="5863" spans="8:8" x14ac:dyDescent="0.25">
      <c r="H5863" s="1"/>
    </row>
    <row r="5864" spans="8:8" x14ac:dyDescent="0.25">
      <c r="H5864" s="1"/>
    </row>
    <row r="5865" spans="8:8" x14ac:dyDescent="0.25">
      <c r="H5865" s="1"/>
    </row>
    <row r="5866" spans="8:8" x14ac:dyDescent="0.25">
      <c r="H5866" s="1"/>
    </row>
    <row r="5868" spans="8:8" x14ac:dyDescent="0.25">
      <c r="H5868" s="1"/>
    </row>
    <row r="5869" spans="8:8" x14ac:dyDescent="0.25">
      <c r="H5869" s="1"/>
    </row>
    <row r="5870" spans="8:8" x14ac:dyDescent="0.25">
      <c r="H5870" s="1"/>
    </row>
    <row r="5871" spans="8:8" x14ac:dyDescent="0.25">
      <c r="H5871" s="1"/>
    </row>
    <row r="5872" spans="8:8" x14ac:dyDescent="0.25">
      <c r="H5872" s="1"/>
    </row>
    <row r="5874" spans="8:8" x14ac:dyDescent="0.25">
      <c r="H5874" s="1"/>
    </row>
    <row r="5875" spans="8:8" x14ac:dyDescent="0.25">
      <c r="H5875" s="1"/>
    </row>
    <row r="5876" spans="8:8" x14ac:dyDescent="0.25">
      <c r="H5876" s="1"/>
    </row>
    <row r="5877" spans="8:8" x14ac:dyDescent="0.25">
      <c r="H5877" s="1"/>
    </row>
    <row r="5878" spans="8:8" x14ac:dyDescent="0.25">
      <c r="H5878" s="1"/>
    </row>
    <row r="5879" spans="8:8" x14ac:dyDescent="0.25">
      <c r="H5879" s="1"/>
    </row>
    <row r="5880" spans="8:8" x14ac:dyDescent="0.25">
      <c r="H5880" s="1"/>
    </row>
    <row r="5881" spans="8:8" x14ac:dyDescent="0.25">
      <c r="H5881" s="1"/>
    </row>
    <row r="5882" spans="8:8" x14ac:dyDescent="0.25">
      <c r="H5882" s="1"/>
    </row>
    <row r="5883" spans="8:8" x14ac:dyDescent="0.25">
      <c r="H5883" s="1"/>
    </row>
    <row r="5884" spans="8:8" x14ac:dyDescent="0.25">
      <c r="H5884" s="1"/>
    </row>
    <row r="5885" spans="8:8" x14ac:dyDescent="0.25">
      <c r="H5885" s="1"/>
    </row>
    <row r="5886" spans="8:8" x14ac:dyDescent="0.25">
      <c r="H5886" s="1"/>
    </row>
    <row r="5887" spans="8:8" x14ac:dyDescent="0.25">
      <c r="H5887" s="1"/>
    </row>
    <row r="5888" spans="8:8" x14ac:dyDescent="0.25">
      <c r="H5888" s="1"/>
    </row>
    <row r="5889" spans="8:8" x14ac:dyDescent="0.25">
      <c r="H5889" s="1"/>
    </row>
    <row r="5892" spans="8:8" x14ac:dyDescent="0.25">
      <c r="H5892" s="1"/>
    </row>
    <row r="5894" spans="8:8" x14ac:dyDescent="0.25">
      <c r="H5894" s="1"/>
    </row>
    <row r="5895" spans="8:8" x14ac:dyDescent="0.25">
      <c r="H5895" s="1"/>
    </row>
    <row r="5896" spans="8:8" x14ac:dyDescent="0.25">
      <c r="H5896" s="1"/>
    </row>
    <row r="5897" spans="8:8" x14ac:dyDescent="0.25">
      <c r="H5897" s="1"/>
    </row>
    <row r="5898" spans="8:8" x14ac:dyDescent="0.25">
      <c r="H5898" s="1"/>
    </row>
    <row r="5900" spans="8:8" x14ac:dyDescent="0.25">
      <c r="H5900" s="1"/>
    </row>
    <row r="5903" spans="8:8" x14ac:dyDescent="0.25">
      <c r="H5903" s="1"/>
    </row>
    <row r="5904" spans="8:8" x14ac:dyDescent="0.25">
      <c r="H5904" s="1"/>
    </row>
    <row r="5905" spans="8:8" x14ac:dyDescent="0.25">
      <c r="H5905" s="1"/>
    </row>
    <row r="5906" spans="8:8" x14ac:dyDescent="0.25">
      <c r="H5906" s="1"/>
    </row>
    <row r="5907" spans="8:8" x14ac:dyDescent="0.25">
      <c r="H5907" s="1"/>
    </row>
    <row r="5908" spans="8:8" x14ac:dyDescent="0.25">
      <c r="H5908" s="1"/>
    </row>
    <row r="5909" spans="8:8" x14ac:dyDescent="0.25">
      <c r="H5909" s="1"/>
    </row>
    <row r="5910" spans="8:8" x14ac:dyDescent="0.25">
      <c r="H5910" s="1"/>
    </row>
    <row r="5911" spans="8:8" x14ac:dyDescent="0.25">
      <c r="H5911" s="1"/>
    </row>
    <row r="5912" spans="8:8" x14ac:dyDescent="0.25">
      <c r="H5912" s="1"/>
    </row>
    <row r="5913" spans="8:8" x14ac:dyDescent="0.25">
      <c r="H5913" s="1"/>
    </row>
    <row r="5914" spans="8:8" x14ac:dyDescent="0.25">
      <c r="H5914" s="1"/>
    </row>
    <row r="5916" spans="8:8" x14ac:dyDescent="0.25">
      <c r="H5916" s="1"/>
    </row>
    <row r="5917" spans="8:8" x14ac:dyDescent="0.25">
      <c r="H5917" s="1"/>
    </row>
    <row r="5918" spans="8:8" x14ac:dyDescent="0.25">
      <c r="H5918" s="1"/>
    </row>
    <row r="5919" spans="8:8" x14ac:dyDescent="0.25">
      <c r="H5919" s="1"/>
    </row>
    <row r="5920" spans="8:8" x14ac:dyDescent="0.25">
      <c r="H5920" s="1"/>
    </row>
    <row r="5921" spans="8:8" x14ac:dyDescent="0.25">
      <c r="H5921" s="1"/>
    </row>
    <row r="5924" spans="8:8" x14ac:dyDescent="0.25">
      <c r="H5924" s="1"/>
    </row>
    <row r="5926" spans="8:8" x14ac:dyDescent="0.25">
      <c r="H5926" s="1"/>
    </row>
    <row r="5930" spans="8:8" x14ac:dyDescent="0.25">
      <c r="H5930" s="1"/>
    </row>
    <row r="5933" spans="8:8" x14ac:dyDescent="0.25">
      <c r="H5933" s="1"/>
    </row>
    <row r="5934" spans="8:8" x14ac:dyDescent="0.25">
      <c r="H5934" s="1"/>
    </row>
    <row r="5935" spans="8:8" x14ac:dyDescent="0.25">
      <c r="H5935" s="1"/>
    </row>
    <row r="5936" spans="8:8" x14ac:dyDescent="0.25">
      <c r="H5936" s="1"/>
    </row>
    <row r="5937" spans="8:8" x14ac:dyDescent="0.25">
      <c r="H5937" s="1"/>
    </row>
    <row r="5940" spans="8:8" x14ac:dyDescent="0.25">
      <c r="H5940" s="1"/>
    </row>
    <row r="5941" spans="8:8" x14ac:dyDescent="0.25">
      <c r="H5941" s="1"/>
    </row>
    <row r="5942" spans="8:8" x14ac:dyDescent="0.25">
      <c r="H5942" s="1"/>
    </row>
    <row r="5943" spans="8:8" x14ac:dyDescent="0.25">
      <c r="H5943" s="1"/>
    </row>
    <row r="5944" spans="8:8" x14ac:dyDescent="0.25">
      <c r="H5944" s="1"/>
    </row>
    <row r="5945" spans="8:8" x14ac:dyDescent="0.25">
      <c r="H5945" s="1"/>
    </row>
    <row r="5946" spans="8:8" x14ac:dyDescent="0.25">
      <c r="H5946" s="1"/>
    </row>
    <row r="5948" spans="8:8" x14ac:dyDescent="0.25">
      <c r="H5948" s="1"/>
    </row>
    <row r="5955" spans="8:8" x14ac:dyDescent="0.25">
      <c r="H5955" s="1"/>
    </row>
    <row r="5956" spans="8:8" x14ac:dyDescent="0.25">
      <c r="H5956" s="1"/>
    </row>
    <row r="5958" spans="8:8" x14ac:dyDescent="0.25">
      <c r="H5958" s="1"/>
    </row>
    <row r="5959" spans="8:8" x14ac:dyDescent="0.25">
      <c r="H5959" s="1"/>
    </row>
    <row r="5960" spans="8:8" x14ac:dyDescent="0.25">
      <c r="H5960" s="1"/>
    </row>
    <row r="5961" spans="8:8" x14ac:dyDescent="0.25">
      <c r="H5961" s="1"/>
    </row>
    <row r="5962" spans="8:8" x14ac:dyDescent="0.25">
      <c r="H5962" s="1"/>
    </row>
    <row r="5963" spans="8:8" x14ac:dyDescent="0.25">
      <c r="H5963" s="1"/>
    </row>
    <row r="5964" spans="8:8" x14ac:dyDescent="0.25">
      <c r="H5964" s="1"/>
    </row>
    <row r="5965" spans="8:8" x14ac:dyDescent="0.25">
      <c r="H5965" s="1"/>
    </row>
    <row r="5967" spans="8:8" x14ac:dyDescent="0.25">
      <c r="H5967" s="1"/>
    </row>
    <row r="5969" spans="8:8" x14ac:dyDescent="0.25">
      <c r="H5969" s="1"/>
    </row>
    <row r="5970" spans="8:8" x14ac:dyDescent="0.25">
      <c r="H5970" s="1"/>
    </row>
    <row r="5972" spans="8:8" x14ac:dyDescent="0.25">
      <c r="H5972" s="1"/>
    </row>
    <row r="5973" spans="8:8" x14ac:dyDescent="0.25">
      <c r="H5973" s="1"/>
    </row>
    <row r="5974" spans="8:8" x14ac:dyDescent="0.25">
      <c r="H5974" s="1"/>
    </row>
    <row r="5975" spans="8:8" x14ac:dyDescent="0.25">
      <c r="H5975" s="1"/>
    </row>
    <row r="5976" spans="8:8" x14ac:dyDescent="0.25">
      <c r="H5976" s="1"/>
    </row>
    <row r="5977" spans="8:8" x14ac:dyDescent="0.25">
      <c r="H5977" s="1"/>
    </row>
    <row r="5978" spans="8:8" x14ac:dyDescent="0.25">
      <c r="H5978" s="1"/>
    </row>
    <row r="5979" spans="8:8" x14ac:dyDescent="0.25">
      <c r="H5979" s="1"/>
    </row>
    <row r="5980" spans="8:8" x14ac:dyDescent="0.25">
      <c r="H5980" s="1"/>
    </row>
    <row r="5981" spans="8:8" x14ac:dyDescent="0.25">
      <c r="H5981" s="1"/>
    </row>
    <row r="5982" spans="8:8" x14ac:dyDescent="0.25">
      <c r="H5982" s="1"/>
    </row>
    <row r="5983" spans="8:8" x14ac:dyDescent="0.25">
      <c r="H5983" s="1"/>
    </row>
    <row r="5984" spans="8:8" x14ac:dyDescent="0.25">
      <c r="H5984" s="1"/>
    </row>
    <row r="5985" spans="8:8" x14ac:dyDescent="0.25">
      <c r="H5985" s="1"/>
    </row>
    <row r="5986" spans="8:8" x14ac:dyDescent="0.25">
      <c r="H5986" s="1"/>
    </row>
    <row r="5987" spans="8:8" x14ac:dyDescent="0.25">
      <c r="H5987" s="1"/>
    </row>
    <row r="5988" spans="8:8" x14ac:dyDescent="0.25">
      <c r="H5988" s="1"/>
    </row>
    <row r="5989" spans="8:8" x14ac:dyDescent="0.25">
      <c r="H5989" s="1"/>
    </row>
    <row r="5990" spans="8:8" x14ac:dyDescent="0.25">
      <c r="H5990" s="1"/>
    </row>
    <row r="5991" spans="8:8" x14ac:dyDescent="0.25">
      <c r="H5991" s="1"/>
    </row>
    <row r="5992" spans="8:8" x14ac:dyDescent="0.25">
      <c r="H5992" s="1"/>
    </row>
    <row r="5993" spans="8:8" x14ac:dyDescent="0.25">
      <c r="H5993" s="1"/>
    </row>
    <row r="5994" spans="8:8" x14ac:dyDescent="0.25">
      <c r="H5994" s="1"/>
    </row>
    <row r="5995" spans="8:8" x14ac:dyDescent="0.25">
      <c r="H5995" s="1"/>
    </row>
    <row r="5996" spans="8:8" x14ac:dyDescent="0.25">
      <c r="H5996" s="1"/>
    </row>
    <row r="5997" spans="8:8" x14ac:dyDescent="0.25">
      <c r="H5997" s="1"/>
    </row>
    <row r="5998" spans="8:8" x14ac:dyDescent="0.25">
      <c r="H5998" s="1"/>
    </row>
    <row r="5999" spans="8:8" x14ac:dyDescent="0.25">
      <c r="H5999" s="1"/>
    </row>
    <row r="6000" spans="8:8" x14ac:dyDescent="0.25">
      <c r="H6000" s="1"/>
    </row>
    <row r="6001" spans="8:8" x14ac:dyDescent="0.25">
      <c r="H6001" s="1"/>
    </row>
    <row r="6002" spans="8:8" x14ac:dyDescent="0.25">
      <c r="H6002" s="1"/>
    </row>
    <row r="6003" spans="8:8" x14ac:dyDescent="0.25">
      <c r="H6003" s="1"/>
    </row>
    <row r="6004" spans="8:8" x14ac:dyDescent="0.25">
      <c r="H6004" s="1"/>
    </row>
    <row r="6005" spans="8:8" x14ac:dyDescent="0.25">
      <c r="H6005" s="1"/>
    </row>
    <row r="6006" spans="8:8" x14ac:dyDescent="0.25">
      <c r="H6006" s="1"/>
    </row>
    <row r="6007" spans="8:8" x14ac:dyDescent="0.25">
      <c r="H6007" s="1"/>
    </row>
    <row r="6008" spans="8:8" x14ac:dyDescent="0.25">
      <c r="H6008" s="1"/>
    </row>
    <row r="6009" spans="8:8" x14ac:dyDescent="0.25">
      <c r="H6009" s="1"/>
    </row>
    <row r="6010" spans="8:8" x14ac:dyDescent="0.25">
      <c r="H6010" s="1"/>
    </row>
    <row r="6011" spans="8:8" x14ac:dyDescent="0.25">
      <c r="H6011" s="1"/>
    </row>
    <row r="6012" spans="8:8" x14ac:dyDescent="0.25">
      <c r="H6012" s="1"/>
    </row>
    <row r="6013" spans="8:8" x14ac:dyDescent="0.25">
      <c r="H6013" s="1"/>
    </row>
    <row r="6014" spans="8:8" x14ac:dyDescent="0.25">
      <c r="H6014" s="1"/>
    </row>
    <row r="6015" spans="8:8" x14ac:dyDescent="0.25">
      <c r="H6015" s="1"/>
    </row>
    <row r="6016" spans="8:8" x14ac:dyDescent="0.25">
      <c r="H6016" s="1"/>
    </row>
    <row r="6017" spans="8:8" x14ac:dyDescent="0.25">
      <c r="H6017" s="1"/>
    </row>
    <row r="6018" spans="8:8" x14ac:dyDescent="0.25">
      <c r="H6018" s="1"/>
    </row>
    <row r="6019" spans="8:8" x14ac:dyDescent="0.25">
      <c r="H6019" s="1"/>
    </row>
    <row r="6020" spans="8:8" x14ac:dyDescent="0.25">
      <c r="H6020" s="1"/>
    </row>
    <row r="6021" spans="8:8" x14ac:dyDescent="0.25">
      <c r="H6021" s="1"/>
    </row>
    <row r="6022" spans="8:8" x14ac:dyDescent="0.25">
      <c r="H6022" s="1"/>
    </row>
    <row r="6024" spans="8:8" x14ac:dyDescent="0.25">
      <c r="H6024" s="1"/>
    </row>
    <row r="6025" spans="8:8" x14ac:dyDescent="0.25">
      <c r="H6025" s="1"/>
    </row>
    <row r="6026" spans="8:8" x14ac:dyDescent="0.25">
      <c r="H6026" s="1"/>
    </row>
    <row r="6027" spans="8:8" x14ac:dyDescent="0.25">
      <c r="H6027" s="1"/>
    </row>
    <row r="6045" spans="8:8" x14ac:dyDescent="0.25">
      <c r="H6045" s="1"/>
    </row>
    <row r="6047" spans="8:8" x14ac:dyDescent="0.25">
      <c r="H6047" s="1"/>
    </row>
    <row r="6049" spans="8:8" x14ac:dyDescent="0.25">
      <c r="H6049" s="1"/>
    </row>
    <row r="6050" spans="8:8" x14ac:dyDescent="0.25">
      <c r="H6050" s="1"/>
    </row>
    <row r="6051" spans="8:8" x14ac:dyDescent="0.25">
      <c r="H6051" s="1"/>
    </row>
    <row r="6052" spans="8:8" x14ac:dyDescent="0.25">
      <c r="H6052" s="1"/>
    </row>
    <row r="6053" spans="8:8" x14ac:dyDescent="0.25">
      <c r="H6053" s="1"/>
    </row>
    <row r="6055" spans="8:8" x14ac:dyDescent="0.25">
      <c r="H6055" s="1"/>
    </row>
    <row r="6056" spans="8:8" x14ac:dyDescent="0.25">
      <c r="H6056" s="1"/>
    </row>
    <row r="6057" spans="8:8" x14ac:dyDescent="0.25">
      <c r="H6057" s="1"/>
    </row>
    <row r="6059" spans="8:8" x14ac:dyDescent="0.25">
      <c r="H6059" s="1"/>
    </row>
    <row r="6061" spans="8:8" x14ac:dyDescent="0.25">
      <c r="H6061" s="1"/>
    </row>
    <row r="6062" spans="8:8" x14ac:dyDescent="0.25">
      <c r="H6062" s="1"/>
    </row>
    <row r="6064" spans="8:8" x14ac:dyDescent="0.25">
      <c r="H6064" s="1"/>
    </row>
    <row r="6065" spans="8:8" x14ac:dyDescent="0.25">
      <c r="H6065" s="1"/>
    </row>
    <row r="6066" spans="8:8" x14ac:dyDescent="0.25">
      <c r="H6066" s="1"/>
    </row>
    <row r="6067" spans="8:8" x14ac:dyDescent="0.25">
      <c r="H6067" s="1"/>
    </row>
    <row r="6068" spans="8:8" x14ac:dyDescent="0.25">
      <c r="H6068" s="1"/>
    </row>
    <row r="6069" spans="8:8" x14ac:dyDescent="0.25">
      <c r="H6069" s="1"/>
    </row>
    <row r="6070" spans="8:8" x14ac:dyDescent="0.25">
      <c r="H6070" s="1"/>
    </row>
    <row r="6071" spans="8:8" x14ac:dyDescent="0.25">
      <c r="H6071" s="1"/>
    </row>
    <row r="6072" spans="8:8" x14ac:dyDescent="0.25">
      <c r="H6072" s="1"/>
    </row>
    <row r="6073" spans="8:8" x14ac:dyDescent="0.25">
      <c r="H6073" s="1"/>
    </row>
    <row r="6074" spans="8:8" x14ac:dyDescent="0.25">
      <c r="H6074" s="1"/>
    </row>
    <row r="6075" spans="8:8" x14ac:dyDescent="0.25">
      <c r="H6075" s="1"/>
    </row>
    <row r="6076" spans="8:8" x14ac:dyDescent="0.25">
      <c r="H6076" s="1"/>
    </row>
    <row r="6077" spans="8:8" x14ac:dyDescent="0.25">
      <c r="H6077" s="1"/>
    </row>
    <row r="6078" spans="8:8" x14ac:dyDescent="0.25">
      <c r="H6078" s="1"/>
    </row>
    <row r="6079" spans="8:8" x14ac:dyDescent="0.25">
      <c r="H6079" s="1"/>
    </row>
    <row r="6080" spans="8:8" x14ac:dyDescent="0.25">
      <c r="H6080" s="1"/>
    </row>
    <row r="6081" spans="8:8" x14ac:dyDescent="0.25">
      <c r="H6081" s="1"/>
    </row>
    <row r="6082" spans="8:8" x14ac:dyDescent="0.25">
      <c r="H6082" s="1"/>
    </row>
    <row r="6083" spans="8:8" x14ac:dyDescent="0.25">
      <c r="H6083" s="1"/>
    </row>
    <row r="6084" spans="8:8" x14ac:dyDescent="0.25">
      <c r="H6084" s="1"/>
    </row>
    <row r="6085" spans="8:8" x14ac:dyDescent="0.25">
      <c r="H6085" s="1"/>
    </row>
    <row r="6086" spans="8:8" x14ac:dyDescent="0.25">
      <c r="H6086" s="1"/>
    </row>
    <row r="6090" spans="8:8" x14ac:dyDescent="0.25">
      <c r="H6090" s="1"/>
    </row>
    <row r="6091" spans="8:8" x14ac:dyDescent="0.25">
      <c r="H6091" s="1"/>
    </row>
    <row r="6092" spans="8:8" x14ac:dyDescent="0.25">
      <c r="H6092" s="1"/>
    </row>
    <row r="6093" spans="8:8" x14ac:dyDescent="0.25">
      <c r="H6093" s="1"/>
    </row>
    <row r="6094" spans="8:8" x14ac:dyDescent="0.25">
      <c r="H6094" s="1"/>
    </row>
    <row r="6095" spans="8:8" x14ac:dyDescent="0.25">
      <c r="H6095" s="1"/>
    </row>
    <row r="6096" spans="8:8" x14ac:dyDescent="0.25">
      <c r="H6096" s="1"/>
    </row>
    <row r="6097" spans="8:8" x14ac:dyDescent="0.25">
      <c r="H6097" s="1"/>
    </row>
    <row r="6098" spans="8:8" x14ac:dyDescent="0.25">
      <c r="H6098" s="1"/>
    </row>
    <row r="6099" spans="8:8" x14ac:dyDescent="0.25">
      <c r="H6099" s="1"/>
    </row>
    <row r="6100" spans="8:8" x14ac:dyDescent="0.25">
      <c r="H6100" s="1"/>
    </row>
    <row r="6101" spans="8:8" x14ac:dyDescent="0.25">
      <c r="H6101" s="1"/>
    </row>
    <row r="6102" spans="8:8" x14ac:dyDescent="0.25">
      <c r="H6102" s="1"/>
    </row>
    <row r="6103" spans="8:8" x14ac:dyDescent="0.25">
      <c r="H6103" s="1"/>
    </row>
    <row r="6104" spans="8:8" x14ac:dyDescent="0.25">
      <c r="H6104" s="1"/>
    </row>
    <row r="6105" spans="8:8" x14ac:dyDescent="0.25">
      <c r="H6105" s="1"/>
    </row>
    <row r="6106" spans="8:8" x14ac:dyDescent="0.25">
      <c r="H6106" s="1"/>
    </row>
    <row r="6107" spans="8:8" x14ac:dyDescent="0.25">
      <c r="H6107" s="1"/>
    </row>
    <row r="6108" spans="8:8" x14ac:dyDescent="0.25">
      <c r="H6108" s="1"/>
    </row>
    <row r="6109" spans="8:8" x14ac:dyDescent="0.25">
      <c r="H6109" s="1"/>
    </row>
    <row r="6110" spans="8:8" x14ac:dyDescent="0.25">
      <c r="H6110" s="1"/>
    </row>
    <row r="6111" spans="8:8" x14ac:dyDescent="0.25">
      <c r="H6111" s="1"/>
    </row>
    <row r="6113" spans="8:8" x14ac:dyDescent="0.25">
      <c r="H6113" s="1"/>
    </row>
    <row r="6114" spans="8:8" x14ac:dyDescent="0.25">
      <c r="H6114" s="1"/>
    </row>
    <row r="6115" spans="8:8" x14ac:dyDescent="0.25">
      <c r="H6115" s="1"/>
    </row>
    <row r="6116" spans="8:8" x14ac:dyDescent="0.25">
      <c r="H6116" s="1"/>
    </row>
    <row r="6117" spans="8:8" x14ac:dyDescent="0.25">
      <c r="H6117" s="1"/>
    </row>
    <row r="6118" spans="8:8" x14ac:dyDescent="0.25">
      <c r="H6118" s="1"/>
    </row>
    <row r="6119" spans="8:8" x14ac:dyDescent="0.25">
      <c r="H6119" s="1"/>
    </row>
    <row r="6120" spans="8:8" x14ac:dyDescent="0.25">
      <c r="H6120" s="1"/>
    </row>
    <row r="6121" spans="8:8" x14ac:dyDescent="0.25">
      <c r="H6121" s="1"/>
    </row>
    <row r="6122" spans="8:8" x14ac:dyDescent="0.25">
      <c r="H6122" s="1"/>
    </row>
    <row r="6123" spans="8:8" x14ac:dyDescent="0.25">
      <c r="H6123" s="1"/>
    </row>
    <row r="6124" spans="8:8" x14ac:dyDescent="0.25">
      <c r="H6124" s="1"/>
    </row>
    <row r="6125" spans="8:8" x14ac:dyDescent="0.25">
      <c r="H6125" s="1"/>
    </row>
    <row r="6126" spans="8:8" x14ac:dyDescent="0.25">
      <c r="H6126" s="1"/>
    </row>
    <row r="6127" spans="8:8" x14ac:dyDescent="0.25">
      <c r="H6127" s="1"/>
    </row>
    <row r="6128" spans="8:8" x14ac:dyDescent="0.25">
      <c r="H6128" s="1"/>
    </row>
    <row r="6129" spans="8:8" x14ac:dyDescent="0.25">
      <c r="H6129" s="1"/>
    </row>
    <row r="6130" spans="8:8" x14ac:dyDescent="0.25">
      <c r="H6130" s="1"/>
    </row>
    <row r="6131" spans="8:8" x14ac:dyDescent="0.25">
      <c r="H6131" s="1"/>
    </row>
    <row r="6132" spans="8:8" x14ac:dyDescent="0.25">
      <c r="H6132" s="1"/>
    </row>
    <row r="6133" spans="8:8" x14ac:dyDescent="0.25">
      <c r="H6133" s="1"/>
    </row>
    <row r="6134" spans="8:8" x14ac:dyDescent="0.25">
      <c r="H6134" s="1"/>
    </row>
    <row r="6135" spans="8:8" x14ac:dyDescent="0.25">
      <c r="H6135" s="1"/>
    </row>
    <row r="6136" spans="8:8" x14ac:dyDescent="0.25">
      <c r="H6136" s="1"/>
    </row>
    <row r="6137" spans="8:8" x14ac:dyDescent="0.25">
      <c r="H6137" s="1"/>
    </row>
    <row r="6138" spans="8:8" x14ac:dyDescent="0.25">
      <c r="H6138" s="1"/>
    </row>
    <row r="6139" spans="8:8" x14ac:dyDescent="0.25">
      <c r="H6139" s="1"/>
    </row>
    <row r="6140" spans="8:8" x14ac:dyDescent="0.25">
      <c r="H6140" s="1"/>
    </row>
    <row r="6141" spans="8:8" x14ac:dyDescent="0.25">
      <c r="H6141" s="1"/>
    </row>
    <row r="6151" spans="8:8" x14ac:dyDescent="0.25">
      <c r="H6151" s="1"/>
    </row>
    <row r="6154" spans="8:8" x14ac:dyDescent="0.25">
      <c r="H6154" s="1"/>
    </row>
    <row r="6155" spans="8:8" x14ac:dyDescent="0.25">
      <c r="H6155" s="1"/>
    </row>
    <row r="6156" spans="8:8" x14ac:dyDescent="0.25">
      <c r="H6156" s="1"/>
    </row>
    <row r="6157" spans="8:8" x14ac:dyDescent="0.25">
      <c r="H6157" s="1"/>
    </row>
    <row r="6158" spans="8:8" x14ac:dyDescent="0.25">
      <c r="H6158" s="1"/>
    </row>
    <row r="6170" spans="8:8" x14ac:dyDescent="0.25">
      <c r="H6170" s="1"/>
    </row>
    <row r="6171" spans="8:8" x14ac:dyDescent="0.25">
      <c r="H6171" s="1"/>
    </row>
    <row r="6173" spans="8:8" x14ac:dyDescent="0.25">
      <c r="H6173" s="1"/>
    </row>
    <row r="6174" spans="8:8" x14ac:dyDescent="0.25">
      <c r="H6174" s="1"/>
    </row>
    <row r="6175" spans="8:8" x14ac:dyDescent="0.25">
      <c r="H6175" s="1"/>
    </row>
    <row r="6176" spans="8:8" x14ac:dyDescent="0.25">
      <c r="H6176" s="1"/>
    </row>
    <row r="6177" spans="8:8" x14ac:dyDescent="0.25">
      <c r="H6177" s="1"/>
    </row>
    <row r="6178" spans="8:8" x14ac:dyDescent="0.25">
      <c r="H6178" s="1"/>
    </row>
    <row r="6179" spans="8:8" x14ac:dyDescent="0.25">
      <c r="H6179" s="1"/>
    </row>
    <row r="6180" spans="8:8" x14ac:dyDescent="0.25">
      <c r="H6180" s="1"/>
    </row>
    <row r="6181" spans="8:8" x14ac:dyDescent="0.25">
      <c r="H6181" s="1"/>
    </row>
    <row r="6182" spans="8:8" x14ac:dyDescent="0.25">
      <c r="H6182" s="1"/>
    </row>
    <row r="6183" spans="8:8" x14ac:dyDescent="0.25">
      <c r="H6183" s="1"/>
    </row>
    <row r="6184" spans="8:8" x14ac:dyDescent="0.25">
      <c r="H6184" s="1"/>
    </row>
    <row r="6185" spans="8:8" x14ac:dyDescent="0.25">
      <c r="H6185" s="1"/>
    </row>
    <row r="6187" spans="8:8" x14ac:dyDescent="0.25">
      <c r="H6187" s="1"/>
    </row>
    <row r="6188" spans="8:8" x14ac:dyDescent="0.25">
      <c r="H6188" s="1"/>
    </row>
    <row r="6190" spans="8:8" x14ac:dyDescent="0.25">
      <c r="H6190" s="1"/>
    </row>
    <row r="6196" spans="8:8" x14ac:dyDescent="0.25">
      <c r="H6196" s="1"/>
    </row>
    <row r="6197" spans="8:8" x14ac:dyDescent="0.25">
      <c r="H6197" s="1"/>
    </row>
    <row r="6198" spans="8:8" x14ac:dyDescent="0.25">
      <c r="H6198" s="1"/>
    </row>
    <row r="6199" spans="8:8" x14ac:dyDescent="0.25">
      <c r="H6199" s="1"/>
    </row>
    <row r="6200" spans="8:8" x14ac:dyDescent="0.25">
      <c r="H6200" s="1"/>
    </row>
    <row r="6202" spans="8:8" x14ac:dyDescent="0.25">
      <c r="H6202" s="1"/>
    </row>
    <row r="6203" spans="8:8" x14ac:dyDescent="0.25">
      <c r="H6203" s="1"/>
    </row>
    <row r="6204" spans="8:8" x14ac:dyDescent="0.25">
      <c r="H6204" s="1"/>
    </row>
    <row r="6205" spans="8:8" x14ac:dyDescent="0.25">
      <c r="H6205" s="1"/>
    </row>
    <row r="6206" spans="8:8" x14ac:dyDescent="0.25">
      <c r="H6206" s="1"/>
    </row>
    <row r="6207" spans="8:8" x14ac:dyDescent="0.25">
      <c r="H6207" s="1"/>
    </row>
    <row r="6208" spans="8:8" x14ac:dyDescent="0.25">
      <c r="H6208" s="1"/>
    </row>
    <row r="6209" spans="8:8" x14ac:dyDescent="0.25">
      <c r="H6209" s="1"/>
    </row>
    <row r="6210" spans="8:8" x14ac:dyDescent="0.25">
      <c r="H6210" s="1"/>
    </row>
    <row r="6211" spans="8:8" x14ac:dyDescent="0.25">
      <c r="H6211" s="1"/>
    </row>
    <row r="6212" spans="8:8" x14ac:dyDescent="0.25">
      <c r="H6212" s="1"/>
    </row>
    <row r="6213" spans="8:8" x14ac:dyDescent="0.25">
      <c r="H6213" s="1"/>
    </row>
    <row r="6214" spans="8:8" x14ac:dyDescent="0.25">
      <c r="H6214" s="1"/>
    </row>
    <row r="6215" spans="8:8" x14ac:dyDescent="0.25">
      <c r="H6215" s="1"/>
    </row>
    <row r="6216" spans="8:8" x14ac:dyDescent="0.25">
      <c r="H6216" s="1"/>
    </row>
    <row r="6217" spans="8:8" x14ac:dyDescent="0.25">
      <c r="H6217" s="1"/>
    </row>
    <row r="6218" spans="8:8" x14ac:dyDescent="0.25">
      <c r="H6218" s="1"/>
    </row>
    <row r="6219" spans="8:8" x14ac:dyDescent="0.25">
      <c r="H6219" s="1"/>
    </row>
    <row r="6220" spans="8:8" x14ac:dyDescent="0.25">
      <c r="H6220" s="1"/>
    </row>
    <row r="6221" spans="8:8" x14ac:dyDescent="0.25">
      <c r="H6221" s="1"/>
    </row>
    <row r="6222" spans="8:8" x14ac:dyDescent="0.25">
      <c r="H6222" s="1"/>
    </row>
    <row r="6223" spans="8:8" x14ac:dyDescent="0.25">
      <c r="H6223" s="1"/>
    </row>
    <row r="6224" spans="8:8" x14ac:dyDescent="0.25">
      <c r="H6224" s="1"/>
    </row>
    <row r="6225" spans="8:8" x14ac:dyDescent="0.25">
      <c r="H6225" s="1"/>
    </row>
    <row r="6226" spans="8:8" x14ac:dyDescent="0.25">
      <c r="H6226" s="1"/>
    </row>
    <row r="6227" spans="8:8" x14ac:dyDescent="0.25">
      <c r="H6227" s="1"/>
    </row>
    <row r="6228" spans="8:8" x14ac:dyDescent="0.25">
      <c r="H6228" s="1"/>
    </row>
    <row r="6229" spans="8:8" x14ac:dyDescent="0.25">
      <c r="H6229" s="1"/>
    </row>
    <row r="6230" spans="8:8" x14ac:dyDescent="0.25">
      <c r="H6230" s="1"/>
    </row>
    <row r="6231" spans="8:8" x14ac:dyDescent="0.25">
      <c r="H6231" s="1"/>
    </row>
    <row r="6232" spans="8:8" x14ac:dyDescent="0.25">
      <c r="H6232" s="1"/>
    </row>
    <row r="6233" spans="8:8" x14ac:dyDescent="0.25">
      <c r="H6233" s="1"/>
    </row>
    <row r="6237" spans="8:8" x14ac:dyDescent="0.25">
      <c r="H6237" s="1"/>
    </row>
    <row r="6238" spans="8:8" x14ac:dyDescent="0.25">
      <c r="H6238" s="1"/>
    </row>
    <row r="6244" spans="8:8" x14ac:dyDescent="0.25">
      <c r="H6244" s="1"/>
    </row>
    <row r="6246" spans="8:8" x14ac:dyDescent="0.25">
      <c r="H6246" s="1"/>
    </row>
    <row r="6247" spans="8:8" x14ac:dyDescent="0.25">
      <c r="H6247" s="1"/>
    </row>
    <row r="6249" spans="8:8" x14ac:dyDescent="0.25">
      <c r="H6249" s="1"/>
    </row>
    <row r="6250" spans="8:8" x14ac:dyDescent="0.25">
      <c r="H6250" s="1"/>
    </row>
    <row r="6251" spans="8:8" x14ac:dyDescent="0.25">
      <c r="H6251" s="1"/>
    </row>
    <row r="6252" spans="8:8" x14ac:dyDescent="0.25">
      <c r="H6252" s="1"/>
    </row>
    <row r="6253" spans="8:8" x14ac:dyDescent="0.25">
      <c r="H6253" s="1"/>
    </row>
    <row r="6254" spans="8:8" x14ac:dyDescent="0.25">
      <c r="H6254" s="1"/>
    </row>
    <row r="6255" spans="8:8" x14ac:dyDescent="0.25">
      <c r="H6255" s="1"/>
    </row>
    <row r="6256" spans="8:8" x14ac:dyDescent="0.25">
      <c r="H6256" s="1"/>
    </row>
    <row r="6257" spans="8:8" x14ac:dyDescent="0.25">
      <c r="H6257" s="1"/>
    </row>
    <row r="6258" spans="8:8" x14ac:dyDescent="0.25">
      <c r="H6258" s="1"/>
    </row>
    <row r="6259" spans="8:8" x14ac:dyDescent="0.25">
      <c r="H6259" s="1"/>
    </row>
    <row r="6260" spans="8:8" x14ac:dyDescent="0.25">
      <c r="H6260" s="1"/>
    </row>
    <row r="6261" spans="8:8" x14ac:dyDescent="0.25">
      <c r="H6261" s="1"/>
    </row>
    <row r="6262" spans="8:8" x14ac:dyDescent="0.25">
      <c r="H6262" s="1"/>
    </row>
    <row r="6263" spans="8:8" x14ac:dyDescent="0.25">
      <c r="H6263" s="1"/>
    </row>
    <row r="6264" spans="8:8" x14ac:dyDescent="0.25">
      <c r="H6264" s="1"/>
    </row>
    <row r="6265" spans="8:8" x14ac:dyDescent="0.25">
      <c r="H6265" s="1"/>
    </row>
    <row r="6266" spans="8:8" x14ac:dyDescent="0.25">
      <c r="H6266" s="1"/>
    </row>
    <row r="6267" spans="8:8" x14ac:dyDescent="0.25">
      <c r="H6267" s="1"/>
    </row>
    <row r="6268" spans="8:8" x14ac:dyDescent="0.25">
      <c r="H6268" s="1"/>
    </row>
    <row r="6269" spans="8:8" x14ac:dyDescent="0.25">
      <c r="H6269" s="1"/>
    </row>
    <row r="6270" spans="8:8" x14ac:dyDescent="0.25">
      <c r="H6270" s="1"/>
    </row>
    <row r="6271" spans="8:8" x14ac:dyDescent="0.25">
      <c r="H6271" s="1"/>
    </row>
    <row r="6272" spans="8:8" x14ac:dyDescent="0.25">
      <c r="H6272" s="1"/>
    </row>
    <row r="6273" spans="8:8" x14ac:dyDescent="0.25">
      <c r="H6273" s="1"/>
    </row>
    <row r="6274" spans="8:8" x14ac:dyDescent="0.25">
      <c r="H6274" s="1"/>
    </row>
    <row r="6275" spans="8:8" x14ac:dyDescent="0.25">
      <c r="H6275" s="1"/>
    </row>
    <row r="6276" spans="8:8" x14ac:dyDescent="0.25">
      <c r="H6276" s="1"/>
    </row>
    <row r="6277" spans="8:8" x14ac:dyDescent="0.25">
      <c r="H6277" s="1"/>
    </row>
    <row r="6278" spans="8:8" x14ac:dyDescent="0.25">
      <c r="H6278" s="1"/>
    </row>
    <row r="6279" spans="8:8" x14ac:dyDescent="0.25">
      <c r="H6279" s="1"/>
    </row>
    <row r="6280" spans="8:8" x14ac:dyDescent="0.25">
      <c r="H6280" s="1"/>
    </row>
    <row r="6282" spans="8:8" x14ac:dyDescent="0.25">
      <c r="H6282" s="1"/>
    </row>
    <row r="6283" spans="8:8" x14ac:dyDescent="0.25">
      <c r="H6283" s="1"/>
    </row>
    <row r="6285" spans="8:8" x14ac:dyDescent="0.25">
      <c r="H6285" s="1"/>
    </row>
    <row r="6286" spans="8:8" x14ac:dyDescent="0.25">
      <c r="H6286" s="1"/>
    </row>
    <row r="6287" spans="8:8" x14ac:dyDescent="0.25">
      <c r="H6287" s="1"/>
    </row>
    <row r="6289" spans="8:8" x14ac:dyDescent="0.25">
      <c r="H6289" s="1"/>
    </row>
    <row r="6291" spans="8:8" x14ac:dyDescent="0.25">
      <c r="H6291" s="1"/>
    </row>
    <row r="6292" spans="8:8" x14ac:dyDescent="0.25">
      <c r="H6292" s="1"/>
    </row>
    <row r="6293" spans="8:8" x14ac:dyDescent="0.25">
      <c r="H6293" s="1"/>
    </row>
    <row r="6294" spans="8:8" x14ac:dyDescent="0.25">
      <c r="H6294" s="1"/>
    </row>
    <row r="6295" spans="8:8" x14ac:dyDescent="0.25">
      <c r="H6295" s="1"/>
    </row>
    <row r="6296" spans="8:8" x14ac:dyDescent="0.25">
      <c r="H6296" s="1"/>
    </row>
    <row r="6298" spans="8:8" x14ac:dyDescent="0.25">
      <c r="H6298" s="1"/>
    </row>
    <row r="6299" spans="8:8" x14ac:dyDescent="0.25">
      <c r="H6299" s="1"/>
    </row>
    <row r="6300" spans="8:8" x14ac:dyDescent="0.25">
      <c r="H6300" s="1"/>
    </row>
    <row r="6301" spans="8:8" x14ac:dyDescent="0.25">
      <c r="H6301" s="1"/>
    </row>
    <row r="6302" spans="8:8" x14ac:dyDescent="0.25">
      <c r="H6302" s="1"/>
    </row>
    <row r="6304" spans="8:8" x14ac:dyDescent="0.25">
      <c r="H6304" s="1"/>
    </row>
    <row r="6305" spans="8:8" x14ac:dyDescent="0.25">
      <c r="H6305" s="1"/>
    </row>
    <row r="6306" spans="8:8" x14ac:dyDescent="0.25">
      <c r="H6306" s="1"/>
    </row>
    <row r="6308" spans="8:8" x14ac:dyDescent="0.25">
      <c r="H6308" s="1"/>
    </row>
    <row r="6309" spans="8:8" x14ac:dyDescent="0.25">
      <c r="H6309" s="1"/>
    </row>
    <row r="6311" spans="8:8" x14ac:dyDescent="0.25">
      <c r="H6311" s="1"/>
    </row>
    <row r="6312" spans="8:8" x14ac:dyDescent="0.25">
      <c r="H6312" s="1"/>
    </row>
    <row r="6313" spans="8:8" x14ac:dyDescent="0.25">
      <c r="H6313" s="1"/>
    </row>
    <row r="6314" spans="8:8" x14ac:dyDescent="0.25">
      <c r="H6314" s="1"/>
    </row>
    <row r="6315" spans="8:8" x14ac:dyDescent="0.25">
      <c r="H6315" s="1"/>
    </row>
    <row r="6316" spans="8:8" x14ac:dyDescent="0.25">
      <c r="H6316" s="1"/>
    </row>
    <row r="6317" spans="8:8" x14ac:dyDescent="0.25">
      <c r="H6317" s="1"/>
    </row>
    <row r="6318" spans="8:8" x14ac:dyDescent="0.25">
      <c r="H6318" s="1"/>
    </row>
    <row r="6319" spans="8:8" x14ac:dyDescent="0.25">
      <c r="H6319" s="1"/>
    </row>
    <row r="6323" spans="8:8" x14ac:dyDescent="0.25">
      <c r="H6323" s="1"/>
    </row>
    <row r="6324" spans="8:8" x14ac:dyDescent="0.25">
      <c r="H6324" s="1"/>
    </row>
    <row r="6325" spans="8:8" x14ac:dyDescent="0.25">
      <c r="H6325" s="1"/>
    </row>
    <row r="6326" spans="8:8" x14ac:dyDescent="0.25">
      <c r="H6326" s="1"/>
    </row>
    <row r="6328" spans="8:8" x14ac:dyDescent="0.25">
      <c r="H6328" s="1"/>
    </row>
    <row r="6329" spans="8:8" x14ac:dyDescent="0.25">
      <c r="H6329" s="1"/>
    </row>
    <row r="6330" spans="8:8" x14ac:dyDescent="0.25">
      <c r="H6330" s="1"/>
    </row>
    <row r="6331" spans="8:8" x14ac:dyDescent="0.25">
      <c r="H6331" s="1"/>
    </row>
    <row r="6332" spans="8:8" x14ac:dyDescent="0.25">
      <c r="H6332" s="1"/>
    </row>
    <row r="6333" spans="8:8" x14ac:dyDescent="0.25">
      <c r="H6333" s="1"/>
    </row>
    <row r="6334" spans="8:8" x14ac:dyDescent="0.25">
      <c r="H6334" s="1"/>
    </row>
    <row r="6335" spans="8:8" x14ac:dyDescent="0.25">
      <c r="H6335" s="1"/>
    </row>
    <row r="6336" spans="8:8" x14ac:dyDescent="0.25">
      <c r="H6336" s="1"/>
    </row>
    <row r="6337" spans="8:8" x14ac:dyDescent="0.25">
      <c r="H6337" s="1"/>
    </row>
    <row r="6338" spans="8:8" x14ac:dyDescent="0.25">
      <c r="H6338" s="1"/>
    </row>
    <row r="6339" spans="8:8" x14ac:dyDescent="0.25">
      <c r="H6339" s="1"/>
    </row>
    <row r="6340" spans="8:8" x14ac:dyDescent="0.25">
      <c r="H6340" s="1"/>
    </row>
    <row r="6341" spans="8:8" x14ac:dyDescent="0.25">
      <c r="H6341" s="1"/>
    </row>
    <row r="6342" spans="8:8" x14ac:dyDescent="0.25">
      <c r="H6342" s="1"/>
    </row>
    <row r="6343" spans="8:8" x14ac:dyDescent="0.25">
      <c r="H6343" s="1"/>
    </row>
    <row r="6344" spans="8:8" x14ac:dyDescent="0.25">
      <c r="H6344" s="1"/>
    </row>
    <row r="6345" spans="8:8" x14ac:dyDescent="0.25">
      <c r="H6345" s="1"/>
    </row>
    <row r="6346" spans="8:8" x14ac:dyDescent="0.25">
      <c r="H6346" s="1"/>
    </row>
    <row r="6347" spans="8:8" x14ac:dyDescent="0.25">
      <c r="H6347" s="1"/>
    </row>
    <row r="6348" spans="8:8" x14ac:dyDescent="0.25">
      <c r="H6348" s="1"/>
    </row>
    <row r="6349" spans="8:8" x14ac:dyDescent="0.25">
      <c r="H6349" s="1"/>
    </row>
    <row r="6350" spans="8:8" x14ac:dyDescent="0.25">
      <c r="H6350" s="1"/>
    </row>
    <row r="6351" spans="8:8" x14ac:dyDescent="0.25">
      <c r="H6351" s="1"/>
    </row>
    <row r="6352" spans="8:8" x14ac:dyDescent="0.25">
      <c r="H6352" s="1"/>
    </row>
    <row r="6353" spans="8:8" x14ac:dyDescent="0.25">
      <c r="H6353" s="1"/>
    </row>
    <row r="6355" spans="8:8" x14ac:dyDescent="0.25">
      <c r="H6355" s="1"/>
    </row>
    <row r="6356" spans="8:8" x14ac:dyDescent="0.25">
      <c r="H6356" s="1"/>
    </row>
    <row r="6357" spans="8:8" x14ac:dyDescent="0.25">
      <c r="H6357" s="1"/>
    </row>
    <row r="6358" spans="8:8" x14ac:dyDescent="0.25">
      <c r="H6358" s="1"/>
    </row>
    <row r="6359" spans="8:8" x14ac:dyDescent="0.25">
      <c r="H6359" s="1"/>
    </row>
    <row r="6360" spans="8:8" x14ac:dyDescent="0.25">
      <c r="H6360" s="1"/>
    </row>
    <row r="6361" spans="8:8" x14ac:dyDescent="0.25">
      <c r="H6361" s="1"/>
    </row>
    <row r="6362" spans="8:8" x14ac:dyDescent="0.25">
      <c r="H6362" s="1"/>
    </row>
    <row r="6363" spans="8:8" x14ac:dyDescent="0.25">
      <c r="H6363" s="1"/>
    </row>
    <row r="6365" spans="8:8" x14ac:dyDescent="0.25">
      <c r="H6365" s="1"/>
    </row>
    <row r="6366" spans="8:8" x14ac:dyDescent="0.25">
      <c r="H6366" s="1"/>
    </row>
    <row r="6367" spans="8:8" x14ac:dyDescent="0.25">
      <c r="H6367" s="1"/>
    </row>
    <row r="6368" spans="8:8" x14ac:dyDescent="0.25">
      <c r="H6368" s="1"/>
    </row>
    <row r="6369" spans="8:8" x14ac:dyDescent="0.25">
      <c r="H6369" s="1"/>
    </row>
    <row r="6370" spans="8:8" x14ac:dyDescent="0.25">
      <c r="H6370" s="1"/>
    </row>
    <row r="6377" spans="8:8" x14ac:dyDescent="0.25">
      <c r="H6377" s="1"/>
    </row>
    <row r="6378" spans="8:8" x14ac:dyDescent="0.25">
      <c r="H6378" s="1"/>
    </row>
    <row r="6379" spans="8:8" x14ac:dyDescent="0.25">
      <c r="H6379" s="1"/>
    </row>
    <row r="6380" spans="8:8" x14ac:dyDescent="0.25">
      <c r="H6380" s="1"/>
    </row>
    <row r="6381" spans="8:8" x14ac:dyDescent="0.25">
      <c r="H6381" s="1"/>
    </row>
    <row r="6382" spans="8:8" x14ac:dyDescent="0.25">
      <c r="H6382" s="1"/>
    </row>
    <row r="6384" spans="8:8" x14ac:dyDescent="0.25">
      <c r="H6384" s="1"/>
    </row>
    <row r="6386" spans="8:8" x14ac:dyDescent="0.25">
      <c r="H6386" s="1"/>
    </row>
    <row r="6387" spans="8:8" x14ac:dyDescent="0.25">
      <c r="H6387" s="1"/>
    </row>
    <row r="6388" spans="8:8" x14ac:dyDescent="0.25">
      <c r="H6388" s="1"/>
    </row>
    <row r="6390" spans="8:8" x14ac:dyDescent="0.25">
      <c r="H6390" s="1"/>
    </row>
    <row r="6391" spans="8:8" x14ac:dyDescent="0.25">
      <c r="H6391" s="1"/>
    </row>
    <row r="6395" spans="8:8" x14ac:dyDescent="0.25">
      <c r="H6395" s="1"/>
    </row>
    <row r="6396" spans="8:8" x14ac:dyDescent="0.25">
      <c r="H6396" s="1"/>
    </row>
    <row r="6397" spans="8:8" x14ac:dyDescent="0.25">
      <c r="H6397" s="1"/>
    </row>
    <row r="6398" spans="8:8" x14ac:dyDescent="0.25">
      <c r="H6398" s="1"/>
    </row>
    <row r="6399" spans="8:8" x14ac:dyDescent="0.25">
      <c r="H6399" s="1"/>
    </row>
    <row r="6400" spans="8:8" x14ac:dyDescent="0.25">
      <c r="H6400" s="1"/>
    </row>
    <row r="6401" spans="8:8" x14ac:dyDescent="0.25">
      <c r="H6401" s="1"/>
    </row>
    <row r="6402" spans="8:8" x14ac:dyDescent="0.25">
      <c r="H6402" s="1"/>
    </row>
    <row r="6403" spans="8:8" x14ac:dyDescent="0.25">
      <c r="H6403" s="1"/>
    </row>
    <row r="6408" spans="8:8" x14ac:dyDescent="0.25">
      <c r="H6408" s="1"/>
    </row>
    <row r="6409" spans="8:8" x14ac:dyDescent="0.25">
      <c r="H6409" s="1"/>
    </row>
    <row r="6411" spans="8:8" x14ac:dyDescent="0.25">
      <c r="H6411" s="1"/>
    </row>
    <row r="6412" spans="8:8" x14ac:dyDescent="0.25">
      <c r="H6412" s="1"/>
    </row>
    <row r="6413" spans="8:8" x14ac:dyDescent="0.25">
      <c r="H6413" s="1"/>
    </row>
    <row r="6415" spans="8:8" x14ac:dyDescent="0.25">
      <c r="H6415" s="1"/>
    </row>
    <row r="6416" spans="8:8" x14ac:dyDescent="0.25">
      <c r="H6416" s="1"/>
    </row>
    <row r="6427" spans="8:8" x14ac:dyDescent="0.25">
      <c r="H6427" s="1"/>
    </row>
    <row r="6437" spans="8:8" x14ac:dyDescent="0.25">
      <c r="H6437" s="1"/>
    </row>
    <row r="6438" spans="8:8" x14ac:dyDescent="0.25">
      <c r="H6438" s="1"/>
    </row>
    <row r="6440" spans="8:8" x14ac:dyDescent="0.25">
      <c r="H6440" s="1"/>
    </row>
    <row r="6441" spans="8:8" x14ac:dyDescent="0.25">
      <c r="H6441" s="1"/>
    </row>
    <row r="6442" spans="8:8" x14ac:dyDescent="0.25">
      <c r="H6442" s="1"/>
    </row>
    <row r="6443" spans="8:8" x14ac:dyDescent="0.25">
      <c r="H6443" s="1"/>
    </row>
    <row r="6446" spans="8:8" x14ac:dyDescent="0.25">
      <c r="H6446" s="1"/>
    </row>
    <row r="6447" spans="8:8" x14ac:dyDescent="0.25">
      <c r="H6447" s="1"/>
    </row>
    <row r="6448" spans="8:8" x14ac:dyDescent="0.25">
      <c r="H6448" s="1"/>
    </row>
    <row r="6449" spans="8:8" x14ac:dyDescent="0.25">
      <c r="H6449" s="1"/>
    </row>
    <row r="6450" spans="8:8" x14ac:dyDescent="0.25">
      <c r="H6450" s="1"/>
    </row>
    <row r="6451" spans="8:8" x14ac:dyDescent="0.25">
      <c r="H6451" s="1"/>
    </row>
    <row r="6452" spans="8:8" x14ac:dyDescent="0.25">
      <c r="H6452" s="1"/>
    </row>
    <row r="6453" spans="8:8" x14ac:dyDescent="0.25">
      <c r="H6453" s="1"/>
    </row>
    <row r="6454" spans="8:8" x14ac:dyDescent="0.25">
      <c r="H6454" s="1"/>
    </row>
    <row r="6455" spans="8:8" x14ac:dyDescent="0.25">
      <c r="H6455" s="1"/>
    </row>
    <row r="6457" spans="8:8" x14ac:dyDescent="0.25">
      <c r="H6457" s="1"/>
    </row>
    <row r="6458" spans="8:8" x14ac:dyDescent="0.25">
      <c r="H6458" s="1"/>
    </row>
    <row r="6459" spans="8:8" x14ac:dyDescent="0.25">
      <c r="H6459" s="1"/>
    </row>
    <row r="6460" spans="8:8" x14ac:dyDescent="0.25">
      <c r="H6460" s="1"/>
    </row>
    <row r="6461" spans="8:8" x14ac:dyDescent="0.25">
      <c r="H6461" s="1"/>
    </row>
    <row r="6462" spans="8:8" x14ac:dyDescent="0.25">
      <c r="H6462" s="1"/>
    </row>
    <row r="6463" spans="8:8" x14ac:dyDescent="0.25">
      <c r="H6463" s="1"/>
    </row>
    <row r="6464" spans="8:8" x14ac:dyDescent="0.25">
      <c r="H6464" s="1"/>
    </row>
    <row r="6465" spans="8:8" x14ac:dyDescent="0.25">
      <c r="H6465" s="1"/>
    </row>
    <row r="6466" spans="8:8" x14ac:dyDescent="0.25">
      <c r="H6466" s="1"/>
    </row>
    <row r="6467" spans="8:8" x14ac:dyDescent="0.25">
      <c r="H6467" s="1"/>
    </row>
    <row r="6468" spans="8:8" x14ac:dyDescent="0.25">
      <c r="H6468" s="1"/>
    </row>
    <row r="6469" spans="8:8" x14ac:dyDescent="0.25">
      <c r="H6469" s="1"/>
    </row>
    <row r="6470" spans="8:8" x14ac:dyDescent="0.25">
      <c r="H6470" s="1"/>
    </row>
    <row r="6471" spans="8:8" x14ac:dyDescent="0.25">
      <c r="H6471" s="1"/>
    </row>
    <row r="6472" spans="8:8" x14ac:dyDescent="0.25">
      <c r="H6472" s="1"/>
    </row>
    <row r="6473" spans="8:8" x14ac:dyDescent="0.25">
      <c r="H6473" s="1"/>
    </row>
    <row r="6474" spans="8:8" x14ac:dyDescent="0.25">
      <c r="H6474" s="1"/>
    </row>
    <row r="6475" spans="8:8" x14ac:dyDescent="0.25">
      <c r="H6475" s="1"/>
    </row>
    <row r="6476" spans="8:8" x14ac:dyDescent="0.25">
      <c r="H6476" s="1"/>
    </row>
    <row r="6477" spans="8:8" x14ac:dyDescent="0.25">
      <c r="H6477" s="1"/>
    </row>
    <row r="6478" spans="8:8" x14ac:dyDescent="0.25">
      <c r="H6478" s="1"/>
    </row>
    <row r="6479" spans="8:8" x14ac:dyDescent="0.25">
      <c r="H6479" s="1"/>
    </row>
    <row r="6481" spans="8:8" x14ac:dyDescent="0.25">
      <c r="H6481" s="1"/>
    </row>
    <row r="6482" spans="8:8" x14ac:dyDescent="0.25">
      <c r="H6482" s="1"/>
    </row>
    <row r="6483" spans="8:8" x14ac:dyDescent="0.25">
      <c r="H6483" s="1"/>
    </row>
    <row r="6484" spans="8:8" x14ac:dyDescent="0.25">
      <c r="H6484" s="1"/>
    </row>
    <row r="6485" spans="8:8" x14ac:dyDescent="0.25">
      <c r="H6485" s="1"/>
    </row>
    <row r="6486" spans="8:8" x14ac:dyDescent="0.25">
      <c r="H6486" s="1"/>
    </row>
    <row r="6487" spans="8:8" x14ac:dyDescent="0.25">
      <c r="H6487" s="1"/>
    </row>
    <row r="6488" spans="8:8" x14ac:dyDescent="0.25">
      <c r="H6488" s="1"/>
    </row>
    <row r="6489" spans="8:8" x14ac:dyDescent="0.25">
      <c r="H6489" s="1"/>
    </row>
    <row r="6490" spans="8:8" x14ac:dyDescent="0.25">
      <c r="H6490" s="1"/>
    </row>
    <row r="6491" spans="8:8" x14ac:dyDescent="0.25">
      <c r="H6491" s="1"/>
    </row>
    <row r="6492" spans="8:8" x14ac:dyDescent="0.25">
      <c r="H6492" s="1"/>
    </row>
    <row r="6493" spans="8:8" x14ac:dyDescent="0.25">
      <c r="H6493" s="1"/>
    </row>
    <row r="6494" spans="8:8" x14ac:dyDescent="0.25">
      <c r="H6494" s="1"/>
    </row>
    <row r="6495" spans="8:8" x14ac:dyDescent="0.25">
      <c r="H6495" s="1"/>
    </row>
    <row r="6496" spans="8:8" x14ac:dyDescent="0.25">
      <c r="H6496" s="1"/>
    </row>
    <row r="6497" spans="8:8" x14ac:dyDescent="0.25">
      <c r="H6497" s="1"/>
    </row>
    <row r="6500" spans="8:8" x14ac:dyDescent="0.25">
      <c r="H6500" s="1"/>
    </row>
    <row r="6501" spans="8:8" x14ac:dyDescent="0.25">
      <c r="H6501" s="1"/>
    </row>
    <row r="6502" spans="8:8" x14ac:dyDescent="0.25">
      <c r="H6502" s="1"/>
    </row>
    <row r="6503" spans="8:8" x14ac:dyDescent="0.25">
      <c r="H6503" s="1"/>
    </row>
    <row r="6504" spans="8:8" x14ac:dyDescent="0.25">
      <c r="H6504" s="1"/>
    </row>
    <row r="6505" spans="8:8" x14ac:dyDescent="0.25">
      <c r="H6505" s="1"/>
    </row>
    <row r="6506" spans="8:8" x14ac:dyDescent="0.25">
      <c r="H6506" s="1"/>
    </row>
    <row r="6507" spans="8:8" x14ac:dyDescent="0.25">
      <c r="H6507" s="1"/>
    </row>
    <row r="6508" spans="8:8" x14ac:dyDescent="0.25">
      <c r="H6508" s="1"/>
    </row>
    <row r="6509" spans="8:8" x14ac:dyDescent="0.25">
      <c r="H6509" s="1"/>
    </row>
    <row r="6510" spans="8:8" x14ac:dyDescent="0.25">
      <c r="H6510" s="1"/>
    </row>
    <row r="6511" spans="8:8" x14ac:dyDescent="0.25">
      <c r="H6511" s="1"/>
    </row>
    <row r="6512" spans="8:8" x14ac:dyDescent="0.25">
      <c r="H6512" s="1"/>
    </row>
    <row r="6513" spans="8:8" x14ac:dyDescent="0.25">
      <c r="H6513" s="1"/>
    </row>
    <row r="6514" spans="8:8" x14ac:dyDescent="0.25">
      <c r="H6514" s="1"/>
    </row>
    <row r="6515" spans="8:8" x14ac:dyDescent="0.25">
      <c r="H6515" s="1"/>
    </row>
    <row r="6516" spans="8:8" x14ac:dyDescent="0.25">
      <c r="H6516" s="1"/>
    </row>
    <row r="6517" spans="8:8" x14ac:dyDescent="0.25">
      <c r="H6517" s="1"/>
    </row>
    <row r="6518" spans="8:8" x14ac:dyDescent="0.25">
      <c r="H6518" s="1"/>
    </row>
    <row r="6519" spans="8:8" x14ac:dyDescent="0.25">
      <c r="H6519" s="1"/>
    </row>
    <row r="6520" spans="8:8" x14ac:dyDescent="0.25">
      <c r="H6520" s="1"/>
    </row>
    <row r="6521" spans="8:8" x14ac:dyDescent="0.25">
      <c r="H6521" s="1"/>
    </row>
    <row r="6522" spans="8:8" x14ac:dyDescent="0.25">
      <c r="H6522" s="1"/>
    </row>
    <row r="6523" spans="8:8" x14ac:dyDescent="0.25">
      <c r="H6523" s="1"/>
    </row>
    <row r="6524" spans="8:8" x14ac:dyDescent="0.25">
      <c r="H6524" s="1"/>
    </row>
    <row r="6525" spans="8:8" x14ac:dyDescent="0.25">
      <c r="H6525" s="1"/>
    </row>
    <row r="6526" spans="8:8" x14ac:dyDescent="0.25">
      <c r="H6526" s="1"/>
    </row>
    <row r="6527" spans="8:8" x14ac:dyDescent="0.25">
      <c r="H6527" s="1"/>
    </row>
    <row r="6528" spans="8:8" x14ac:dyDescent="0.25">
      <c r="H6528" s="1"/>
    </row>
    <row r="6529" spans="8:8" x14ac:dyDescent="0.25">
      <c r="H6529" s="1"/>
    </row>
    <row r="6530" spans="8:8" x14ac:dyDescent="0.25">
      <c r="H6530" s="1"/>
    </row>
    <row r="6531" spans="8:8" x14ac:dyDescent="0.25">
      <c r="H6531" s="1"/>
    </row>
    <row r="6532" spans="8:8" x14ac:dyDescent="0.25">
      <c r="H6532" s="1"/>
    </row>
    <row r="6533" spans="8:8" x14ac:dyDescent="0.25">
      <c r="H6533" s="1"/>
    </row>
    <row r="6534" spans="8:8" x14ac:dyDescent="0.25">
      <c r="H6534" s="1"/>
    </row>
    <row r="6535" spans="8:8" x14ac:dyDescent="0.25">
      <c r="H6535" s="1"/>
    </row>
    <row r="6536" spans="8:8" x14ac:dyDescent="0.25">
      <c r="H6536" s="1"/>
    </row>
    <row r="6537" spans="8:8" x14ac:dyDescent="0.25">
      <c r="H6537" s="1"/>
    </row>
    <row r="6538" spans="8:8" x14ac:dyDescent="0.25">
      <c r="H6538" s="1"/>
    </row>
    <row r="6539" spans="8:8" x14ac:dyDescent="0.25">
      <c r="H6539" s="1"/>
    </row>
    <row r="6540" spans="8:8" x14ac:dyDescent="0.25">
      <c r="H6540" s="1"/>
    </row>
    <row r="6541" spans="8:8" x14ac:dyDescent="0.25">
      <c r="H6541" s="1"/>
    </row>
    <row r="6542" spans="8:8" x14ac:dyDescent="0.25">
      <c r="H6542" s="1"/>
    </row>
    <row r="6543" spans="8:8" x14ac:dyDescent="0.25">
      <c r="H6543" s="1"/>
    </row>
    <row r="6544" spans="8:8" x14ac:dyDescent="0.25">
      <c r="H6544" s="1"/>
    </row>
    <row r="6545" spans="8:8" x14ac:dyDescent="0.25">
      <c r="H6545" s="1"/>
    </row>
    <row r="6546" spans="8:8" x14ac:dyDescent="0.25">
      <c r="H6546" s="1"/>
    </row>
    <row r="6547" spans="8:8" x14ac:dyDescent="0.25">
      <c r="H6547" s="1"/>
    </row>
    <row r="6548" spans="8:8" x14ac:dyDescent="0.25">
      <c r="H6548" s="1"/>
    </row>
    <row r="6549" spans="8:8" x14ac:dyDescent="0.25">
      <c r="H6549" s="1"/>
    </row>
    <row r="6551" spans="8:8" x14ac:dyDescent="0.25">
      <c r="H6551" s="1"/>
    </row>
    <row r="6552" spans="8:8" x14ac:dyDescent="0.25">
      <c r="H6552" s="1"/>
    </row>
    <row r="6553" spans="8:8" x14ac:dyDescent="0.25">
      <c r="H6553" s="1"/>
    </row>
    <row r="6556" spans="8:8" x14ac:dyDescent="0.25">
      <c r="H6556" s="1"/>
    </row>
    <row r="6557" spans="8:8" x14ac:dyDescent="0.25">
      <c r="H6557" s="1"/>
    </row>
    <row r="6558" spans="8:8" x14ac:dyDescent="0.25">
      <c r="H6558" s="1"/>
    </row>
    <row r="6559" spans="8:8" x14ac:dyDescent="0.25">
      <c r="H6559" s="1"/>
    </row>
    <row r="6560" spans="8:8" x14ac:dyDescent="0.25">
      <c r="H6560" s="1"/>
    </row>
    <row r="6561" spans="8:8" x14ac:dyDescent="0.25">
      <c r="H6561" s="1"/>
    </row>
    <row r="6562" spans="8:8" x14ac:dyDescent="0.25">
      <c r="H6562" s="1"/>
    </row>
    <row r="6564" spans="8:8" x14ac:dyDescent="0.25">
      <c r="H6564" s="1"/>
    </row>
    <row r="6565" spans="8:8" x14ac:dyDescent="0.25">
      <c r="H6565" s="1"/>
    </row>
    <row r="6566" spans="8:8" x14ac:dyDescent="0.25">
      <c r="H6566" s="1"/>
    </row>
    <row r="6567" spans="8:8" x14ac:dyDescent="0.25">
      <c r="H6567" s="1"/>
    </row>
    <row r="6570" spans="8:8" x14ac:dyDescent="0.25">
      <c r="H6570" s="1"/>
    </row>
    <row r="6571" spans="8:8" x14ac:dyDescent="0.25">
      <c r="H6571" s="1"/>
    </row>
    <row r="6572" spans="8:8" x14ac:dyDescent="0.25">
      <c r="H6572" s="1"/>
    </row>
    <row r="6573" spans="8:8" x14ac:dyDescent="0.25">
      <c r="H6573" s="1"/>
    </row>
    <row r="6582" spans="8:8" x14ac:dyDescent="0.25">
      <c r="H6582" s="1"/>
    </row>
    <row r="6583" spans="8:8" x14ac:dyDescent="0.25">
      <c r="H6583" s="1"/>
    </row>
    <row r="6584" spans="8:8" x14ac:dyDescent="0.25">
      <c r="H6584" s="1"/>
    </row>
    <row r="6585" spans="8:8" x14ac:dyDescent="0.25">
      <c r="H6585" s="1"/>
    </row>
    <row r="6587" spans="8:8" x14ac:dyDescent="0.25">
      <c r="H6587" s="1"/>
    </row>
    <row r="6588" spans="8:8" x14ac:dyDescent="0.25">
      <c r="H6588" s="1"/>
    </row>
    <row r="6589" spans="8:8" x14ac:dyDescent="0.25">
      <c r="H6589" s="1"/>
    </row>
    <row r="6592" spans="8:8" x14ac:dyDescent="0.25">
      <c r="H6592" s="1"/>
    </row>
    <row r="6593" spans="8:8" x14ac:dyDescent="0.25">
      <c r="H6593" s="1"/>
    </row>
    <row r="6594" spans="8:8" x14ac:dyDescent="0.25">
      <c r="H6594" s="1"/>
    </row>
    <row r="6595" spans="8:8" x14ac:dyDescent="0.25">
      <c r="H6595" s="1"/>
    </row>
    <row r="6596" spans="8:8" x14ac:dyDescent="0.25">
      <c r="H6596" s="1"/>
    </row>
    <row r="6597" spans="8:8" x14ac:dyDescent="0.25">
      <c r="H6597" s="1"/>
    </row>
    <row r="6598" spans="8:8" x14ac:dyDescent="0.25">
      <c r="H6598" s="1"/>
    </row>
    <row r="6599" spans="8:8" x14ac:dyDescent="0.25">
      <c r="H6599" s="1"/>
    </row>
    <row r="6600" spans="8:8" x14ac:dyDescent="0.25">
      <c r="H6600" s="1"/>
    </row>
    <row r="6601" spans="8:8" x14ac:dyDescent="0.25">
      <c r="H6601" s="1"/>
    </row>
    <row r="6603" spans="8:8" x14ac:dyDescent="0.25">
      <c r="H6603" s="1"/>
    </row>
    <row r="6604" spans="8:8" x14ac:dyDescent="0.25">
      <c r="H6604" s="1"/>
    </row>
    <row r="6605" spans="8:8" x14ac:dyDescent="0.25">
      <c r="H6605" s="1"/>
    </row>
    <row r="6606" spans="8:8" x14ac:dyDescent="0.25">
      <c r="H6606" s="1"/>
    </row>
    <row r="6607" spans="8:8" x14ac:dyDescent="0.25">
      <c r="H6607" s="1"/>
    </row>
    <row r="6609" spans="8:8" x14ac:dyDescent="0.25">
      <c r="H6609" s="1"/>
    </row>
    <row r="6610" spans="8:8" x14ac:dyDescent="0.25">
      <c r="H6610" s="1"/>
    </row>
    <row r="6611" spans="8:8" x14ac:dyDescent="0.25">
      <c r="H6611" s="1"/>
    </row>
    <row r="6612" spans="8:8" x14ac:dyDescent="0.25">
      <c r="H6612" s="1"/>
    </row>
    <row r="6613" spans="8:8" x14ac:dyDescent="0.25">
      <c r="H6613" s="1"/>
    </row>
    <row r="6614" spans="8:8" x14ac:dyDescent="0.25">
      <c r="H6614" s="1"/>
    </row>
    <row r="6615" spans="8:8" x14ac:dyDescent="0.25">
      <c r="H6615" s="1"/>
    </row>
    <row r="6616" spans="8:8" x14ac:dyDescent="0.25">
      <c r="H6616" s="1"/>
    </row>
    <row r="6617" spans="8:8" x14ac:dyDescent="0.25">
      <c r="H6617" s="1"/>
    </row>
    <row r="6618" spans="8:8" x14ac:dyDescent="0.25">
      <c r="H6618" s="1"/>
    </row>
    <row r="6619" spans="8:8" x14ac:dyDescent="0.25">
      <c r="H6619" s="1"/>
    </row>
    <row r="6620" spans="8:8" x14ac:dyDescent="0.25">
      <c r="H6620" s="1"/>
    </row>
    <row r="6621" spans="8:8" x14ac:dyDescent="0.25">
      <c r="H6621" s="1"/>
    </row>
    <row r="6622" spans="8:8" x14ac:dyDescent="0.25">
      <c r="H6622" s="1"/>
    </row>
    <row r="6623" spans="8:8" x14ac:dyDescent="0.25">
      <c r="H6623" s="1"/>
    </row>
    <row r="6624" spans="8:8" x14ac:dyDescent="0.25">
      <c r="H6624" s="1"/>
    </row>
    <row r="6625" spans="8:8" x14ac:dyDescent="0.25">
      <c r="H6625" s="1"/>
    </row>
    <row r="6626" spans="8:8" x14ac:dyDescent="0.25">
      <c r="H6626" s="1"/>
    </row>
    <row r="6627" spans="8:8" x14ac:dyDescent="0.25">
      <c r="H6627" s="1"/>
    </row>
    <row r="6628" spans="8:8" x14ac:dyDescent="0.25">
      <c r="H6628" s="1"/>
    </row>
    <row r="6629" spans="8:8" x14ac:dyDescent="0.25">
      <c r="H6629" s="1"/>
    </row>
    <row r="6630" spans="8:8" x14ac:dyDescent="0.25">
      <c r="H6630" s="1"/>
    </row>
    <row r="6631" spans="8:8" x14ac:dyDescent="0.25">
      <c r="H6631" s="1"/>
    </row>
    <row r="6632" spans="8:8" x14ac:dyDescent="0.25">
      <c r="H6632" s="1"/>
    </row>
    <row r="6633" spans="8:8" x14ac:dyDescent="0.25">
      <c r="H6633" s="1"/>
    </row>
    <row r="6634" spans="8:8" x14ac:dyDescent="0.25">
      <c r="H6634" s="1"/>
    </row>
    <row r="6635" spans="8:8" x14ac:dyDescent="0.25">
      <c r="H6635" s="1"/>
    </row>
    <row r="6637" spans="8:8" x14ac:dyDescent="0.25">
      <c r="H6637" s="1"/>
    </row>
    <row r="6638" spans="8:8" x14ac:dyDescent="0.25">
      <c r="H6638" s="1"/>
    </row>
    <row r="6639" spans="8:8" x14ac:dyDescent="0.25">
      <c r="H6639" s="1"/>
    </row>
    <row r="6640" spans="8:8" x14ac:dyDescent="0.25">
      <c r="H6640" s="1"/>
    </row>
    <row r="6641" spans="8:8" x14ac:dyDescent="0.25">
      <c r="H6641" s="1"/>
    </row>
    <row r="6642" spans="8:8" x14ac:dyDescent="0.25">
      <c r="H6642" s="1"/>
    </row>
    <row r="6644" spans="8:8" x14ac:dyDescent="0.25">
      <c r="H6644" s="1"/>
    </row>
    <row r="6645" spans="8:8" x14ac:dyDescent="0.25">
      <c r="H6645" s="1"/>
    </row>
    <row r="6646" spans="8:8" x14ac:dyDescent="0.25">
      <c r="H6646" s="1"/>
    </row>
    <row r="6647" spans="8:8" x14ac:dyDescent="0.25">
      <c r="H6647" s="1"/>
    </row>
    <row r="6648" spans="8:8" x14ac:dyDescent="0.25">
      <c r="H6648" s="1"/>
    </row>
    <row r="6649" spans="8:8" x14ac:dyDescent="0.25">
      <c r="H6649" s="1"/>
    </row>
    <row r="6651" spans="8:8" x14ac:dyDescent="0.25">
      <c r="H6651" s="1"/>
    </row>
    <row r="6652" spans="8:8" x14ac:dyDescent="0.25">
      <c r="H6652" s="1"/>
    </row>
    <row r="6653" spans="8:8" x14ac:dyDescent="0.25">
      <c r="H6653" s="1"/>
    </row>
    <row r="6654" spans="8:8" x14ac:dyDescent="0.25">
      <c r="H6654" s="1"/>
    </row>
    <row r="6655" spans="8:8" x14ac:dyDescent="0.25">
      <c r="H6655" s="1"/>
    </row>
    <row r="6656" spans="8:8" x14ac:dyDescent="0.25">
      <c r="H6656" s="1"/>
    </row>
    <row r="6657" spans="8:8" x14ac:dyDescent="0.25">
      <c r="H6657" s="1"/>
    </row>
    <row r="6658" spans="8:8" x14ac:dyDescent="0.25">
      <c r="H6658" s="1"/>
    </row>
    <row r="6659" spans="8:8" x14ac:dyDescent="0.25">
      <c r="H6659" s="1"/>
    </row>
    <row r="6660" spans="8:8" x14ac:dyDescent="0.25">
      <c r="H6660" s="1"/>
    </row>
    <row r="6661" spans="8:8" x14ac:dyDescent="0.25">
      <c r="H6661" s="1"/>
    </row>
    <row r="6662" spans="8:8" x14ac:dyDescent="0.25">
      <c r="H6662" s="1"/>
    </row>
    <row r="6663" spans="8:8" x14ac:dyDescent="0.25">
      <c r="H6663" s="1"/>
    </row>
    <row r="6664" spans="8:8" x14ac:dyDescent="0.25">
      <c r="H6664" s="1"/>
    </row>
    <row r="6665" spans="8:8" x14ac:dyDescent="0.25">
      <c r="H6665" s="1"/>
    </row>
    <row r="6666" spans="8:8" x14ac:dyDescent="0.25">
      <c r="H6666" s="1"/>
    </row>
    <row r="6667" spans="8:8" x14ac:dyDescent="0.25">
      <c r="H6667" s="1"/>
    </row>
    <row r="6668" spans="8:8" x14ac:dyDescent="0.25">
      <c r="H6668" s="1"/>
    </row>
    <row r="6669" spans="8:8" x14ac:dyDescent="0.25">
      <c r="H6669" s="1"/>
    </row>
    <row r="6670" spans="8:8" x14ac:dyDescent="0.25">
      <c r="H6670" s="1"/>
    </row>
    <row r="6671" spans="8:8" x14ac:dyDescent="0.25">
      <c r="H6671" s="1"/>
    </row>
    <row r="6672" spans="8:8" x14ac:dyDescent="0.25">
      <c r="H6672" s="1"/>
    </row>
    <row r="6673" spans="8:8" x14ac:dyDescent="0.25">
      <c r="H6673" s="1"/>
    </row>
    <row r="6674" spans="8:8" x14ac:dyDescent="0.25">
      <c r="H6674" s="1"/>
    </row>
    <row r="6675" spans="8:8" x14ac:dyDescent="0.25">
      <c r="H6675" s="1"/>
    </row>
    <row r="6676" spans="8:8" x14ac:dyDescent="0.25">
      <c r="H6676" s="1"/>
    </row>
    <row r="6677" spans="8:8" x14ac:dyDescent="0.25">
      <c r="H6677" s="1"/>
    </row>
    <row r="6678" spans="8:8" x14ac:dyDescent="0.25">
      <c r="H6678" s="1"/>
    </row>
    <row r="6679" spans="8:8" x14ac:dyDescent="0.25">
      <c r="H6679" s="1"/>
    </row>
    <row r="6680" spans="8:8" x14ac:dyDescent="0.25">
      <c r="H6680" s="1"/>
    </row>
    <row r="6681" spans="8:8" x14ac:dyDescent="0.25">
      <c r="H6681" s="1"/>
    </row>
    <row r="6682" spans="8:8" x14ac:dyDescent="0.25">
      <c r="H6682" s="1"/>
    </row>
    <row r="6683" spans="8:8" x14ac:dyDescent="0.25">
      <c r="H6683" s="1"/>
    </row>
    <row r="6684" spans="8:8" x14ac:dyDescent="0.25">
      <c r="H6684" s="1"/>
    </row>
    <row r="6685" spans="8:8" x14ac:dyDescent="0.25">
      <c r="H6685" s="1"/>
    </row>
    <row r="6686" spans="8:8" x14ac:dyDescent="0.25">
      <c r="H6686" s="1"/>
    </row>
    <row r="6687" spans="8:8" x14ac:dyDescent="0.25">
      <c r="H6687" s="1"/>
    </row>
    <row r="6688" spans="8:8" x14ac:dyDescent="0.25">
      <c r="H6688" s="1"/>
    </row>
    <row r="6689" spans="8:8" x14ac:dyDescent="0.25">
      <c r="H6689" s="1"/>
    </row>
    <row r="6690" spans="8:8" x14ac:dyDescent="0.25">
      <c r="H6690" s="1"/>
    </row>
    <row r="6691" spans="8:8" x14ac:dyDescent="0.25">
      <c r="H6691" s="1"/>
    </row>
    <row r="6692" spans="8:8" x14ac:dyDescent="0.25">
      <c r="H6692" s="1"/>
    </row>
    <row r="6693" spans="8:8" x14ac:dyDescent="0.25">
      <c r="H6693" s="1"/>
    </row>
    <row r="6694" spans="8:8" x14ac:dyDescent="0.25">
      <c r="H6694" s="1"/>
    </row>
    <row r="6695" spans="8:8" x14ac:dyDescent="0.25">
      <c r="H6695" s="1"/>
    </row>
    <row r="6696" spans="8:8" x14ac:dyDescent="0.25">
      <c r="H6696" s="1"/>
    </row>
    <row r="6697" spans="8:8" x14ac:dyDescent="0.25">
      <c r="H6697" s="1"/>
    </row>
    <row r="6703" spans="8:8" x14ac:dyDescent="0.25">
      <c r="H6703" s="1"/>
    </row>
    <row r="6709" spans="8:8" x14ac:dyDescent="0.25">
      <c r="H6709" s="1"/>
    </row>
    <row r="6711" spans="8:8" x14ac:dyDescent="0.25">
      <c r="H6711" s="1"/>
    </row>
    <row r="6714" spans="8:8" x14ac:dyDescent="0.25">
      <c r="H6714" s="1"/>
    </row>
    <row r="6716" spans="8:8" x14ac:dyDescent="0.25">
      <c r="H6716" s="1"/>
    </row>
    <row r="6717" spans="8:8" x14ac:dyDescent="0.25">
      <c r="H6717" s="1"/>
    </row>
    <row r="6718" spans="8:8" x14ac:dyDescent="0.25">
      <c r="H6718" s="1"/>
    </row>
    <row r="6720" spans="8:8" x14ac:dyDescent="0.25">
      <c r="H6720" s="1"/>
    </row>
    <row r="6721" spans="8:8" x14ac:dyDescent="0.25">
      <c r="H6721" s="1"/>
    </row>
    <row r="6727" spans="8:8" x14ac:dyDescent="0.25">
      <c r="H6727" s="1"/>
    </row>
    <row r="6729" spans="8:8" x14ac:dyDescent="0.25">
      <c r="H6729" s="1"/>
    </row>
    <row r="6730" spans="8:8" x14ac:dyDescent="0.25">
      <c r="H6730" s="1"/>
    </row>
    <row r="6731" spans="8:8" x14ac:dyDescent="0.25">
      <c r="H6731" s="1"/>
    </row>
    <row r="6732" spans="8:8" x14ac:dyDescent="0.25">
      <c r="H6732" s="1"/>
    </row>
    <row r="6733" spans="8:8" x14ac:dyDescent="0.25">
      <c r="H6733" s="1"/>
    </row>
    <row r="6734" spans="8:8" x14ac:dyDescent="0.25">
      <c r="H6734" s="1"/>
    </row>
    <row r="6735" spans="8:8" x14ac:dyDescent="0.25">
      <c r="H6735" s="1"/>
    </row>
    <row r="6736" spans="8:8" x14ac:dyDescent="0.25">
      <c r="H6736" s="1"/>
    </row>
    <row r="6737" spans="8:8" x14ac:dyDescent="0.25">
      <c r="H6737" s="1"/>
    </row>
    <row r="6738" spans="8:8" x14ac:dyDescent="0.25">
      <c r="H6738" s="1"/>
    </row>
    <row r="6739" spans="8:8" x14ac:dyDescent="0.25">
      <c r="H6739" s="1"/>
    </row>
    <row r="6740" spans="8:8" x14ac:dyDescent="0.25">
      <c r="H6740" s="1"/>
    </row>
    <row r="6741" spans="8:8" x14ac:dyDescent="0.25">
      <c r="H6741" s="1"/>
    </row>
    <row r="6742" spans="8:8" x14ac:dyDescent="0.25">
      <c r="H6742" s="1"/>
    </row>
    <row r="6743" spans="8:8" x14ac:dyDescent="0.25">
      <c r="H6743" s="1"/>
    </row>
    <row r="6744" spans="8:8" x14ac:dyDescent="0.25">
      <c r="H6744" s="1"/>
    </row>
    <row r="6745" spans="8:8" x14ac:dyDescent="0.25">
      <c r="H6745" s="1"/>
    </row>
    <row r="6746" spans="8:8" x14ac:dyDescent="0.25">
      <c r="H6746" s="1"/>
    </row>
    <row r="6747" spans="8:8" x14ac:dyDescent="0.25">
      <c r="H6747" s="1"/>
    </row>
    <row r="6748" spans="8:8" x14ac:dyDescent="0.25">
      <c r="H6748" s="1"/>
    </row>
    <row r="6749" spans="8:8" x14ac:dyDescent="0.25">
      <c r="H6749" s="1"/>
    </row>
    <row r="6750" spans="8:8" x14ac:dyDescent="0.25">
      <c r="H6750" s="1"/>
    </row>
    <row r="6751" spans="8:8" x14ac:dyDescent="0.25">
      <c r="H6751" s="1"/>
    </row>
    <row r="6752" spans="8:8" x14ac:dyDescent="0.25">
      <c r="H6752" s="1"/>
    </row>
    <row r="6753" spans="8:8" x14ac:dyDescent="0.25">
      <c r="H6753" s="1"/>
    </row>
    <row r="6754" spans="8:8" x14ac:dyDescent="0.25">
      <c r="H6754" s="1"/>
    </row>
    <row r="6755" spans="8:8" x14ac:dyDescent="0.25">
      <c r="H6755" s="1"/>
    </row>
    <row r="6756" spans="8:8" x14ac:dyDescent="0.25">
      <c r="H6756" s="1"/>
    </row>
    <row r="6757" spans="8:8" x14ac:dyDescent="0.25">
      <c r="H6757" s="1"/>
    </row>
    <row r="6759" spans="8:8" x14ac:dyDescent="0.25">
      <c r="H6759" s="1"/>
    </row>
    <row r="6760" spans="8:8" x14ac:dyDescent="0.25">
      <c r="H6760" s="1"/>
    </row>
    <row r="6761" spans="8:8" x14ac:dyDescent="0.25">
      <c r="H6761" s="1"/>
    </row>
    <row r="6762" spans="8:8" x14ac:dyDescent="0.25">
      <c r="H6762" s="1"/>
    </row>
    <row r="6763" spans="8:8" x14ac:dyDescent="0.25">
      <c r="H6763" s="1"/>
    </row>
    <row r="6764" spans="8:8" x14ac:dyDescent="0.25">
      <c r="H6764" s="1"/>
    </row>
    <row r="6765" spans="8:8" x14ac:dyDescent="0.25">
      <c r="H6765" s="1"/>
    </row>
    <row r="6767" spans="8:8" x14ac:dyDescent="0.25">
      <c r="H6767" s="1"/>
    </row>
    <row r="6768" spans="8:8" x14ac:dyDescent="0.25">
      <c r="H6768" s="1"/>
    </row>
    <row r="6770" spans="8:8" x14ac:dyDescent="0.25">
      <c r="H6770" s="1"/>
    </row>
    <row r="6771" spans="8:8" x14ac:dyDescent="0.25">
      <c r="H6771" s="1"/>
    </row>
    <row r="6772" spans="8:8" x14ac:dyDescent="0.25">
      <c r="H6772" s="1"/>
    </row>
    <row r="6773" spans="8:8" x14ac:dyDescent="0.25">
      <c r="H6773" s="1"/>
    </row>
    <row r="6774" spans="8:8" x14ac:dyDescent="0.25">
      <c r="H6774" s="1"/>
    </row>
    <row r="6775" spans="8:8" x14ac:dyDescent="0.25">
      <c r="H6775" s="1"/>
    </row>
    <row r="6776" spans="8:8" x14ac:dyDescent="0.25">
      <c r="H6776" s="1"/>
    </row>
    <row r="6777" spans="8:8" x14ac:dyDescent="0.25">
      <c r="H6777" s="1"/>
    </row>
    <row r="6778" spans="8:8" x14ac:dyDescent="0.25">
      <c r="H6778" s="1"/>
    </row>
    <row r="6779" spans="8:8" x14ac:dyDescent="0.25">
      <c r="H6779" s="1"/>
    </row>
    <row r="6780" spans="8:8" x14ac:dyDescent="0.25">
      <c r="H6780" s="1"/>
    </row>
    <row r="6781" spans="8:8" x14ac:dyDescent="0.25">
      <c r="H6781" s="1"/>
    </row>
    <row r="6782" spans="8:8" x14ac:dyDescent="0.25">
      <c r="H6782" s="1"/>
    </row>
    <row r="6783" spans="8:8" x14ac:dyDescent="0.25">
      <c r="H6783" s="1"/>
    </row>
    <row r="6785" spans="8:8" x14ac:dyDescent="0.25">
      <c r="H6785" s="1"/>
    </row>
    <row r="6786" spans="8:8" x14ac:dyDescent="0.25">
      <c r="H6786" s="1"/>
    </row>
    <row r="6787" spans="8:8" x14ac:dyDescent="0.25">
      <c r="H6787" s="1"/>
    </row>
    <row r="6799" spans="8:8" x14ac:dyDescent="0.25">
      <c r="H6799" s="1"/>
    </row>
    <row r="6801" spans="8:8" x14ac:dyDescent="0.25">
      <c r="H6801" s="1"/>
    </row>
    <row r="6803" spans="8:8" x14ac:dyDescent="0.25">
      <c r="H6803" s="1"/>
    </row>
    <row r="6804" spans="8:8" x14ac:dyDescent="0.25">
      <c r="H6804" s="1"/>
    </row>
    <row r="6805" spans="8:8" x14ac:dyDescent="0.25">
      <c r="H6805" s="1"/>
    </row>
    <row r="6806" spans="8:8" x14ac:dyDescent="0.25">
      <c r="H6806" s="1"/>
    </row>
    <row r="6807" spans="8:8" x14ac:dyDescent="0.25">
      <c r="H6807" s="1"/>
    </row>
    <row r="6808" spans="8:8" x14ac:dyDescent="0.25">
      <c r="H6808" s="1"/>
    </row>
    <row r="6809" spans="8:8" x14ac:dyDescent="0.25">
      <c r="H6809" s="1"/>
    </row>
    <row r="6810" spans="8:8" x14ac:dyDescent="0.25">
      <c r="H6810" s="1"/>
    </row>
    <row r="6811" spans="8:8" x14ac:dyDescent="0.25">
      <c r="H6811" s="1"/>
    </row>
    <row r="6812" spans="8:8" x14ac:dyDescent="0.25">
      <c r="H6812" s="1"/>
    </row>
    <row r="6813" spans="8:8" x14ac:dyDescent="0.25">
      <c r="H6813" s="1"/>
    </row>
    <row r="6814" spans="8:8" x14ac:dyDescent="0.25">
      <c r="H6814" s="1"/>
    </row>
    <row r="6815" spans="8:8" x14ac:dyDescent="0.25">
      <c r="H6815" s="1"/>
    </row>
    <row r="6817" spans="8:8" x14ac:dyDescent="0.25">
      <c r="H6817" s="1"/>
    </row>
    <row r="6818" spans="8:8" x14ac:dyDescent="0.25">
      <c r="H6818" s="1"/>
    </row>
    <row r="6819" spans="8:8" x14ac:dyDescent="0.25">
      <c r="H6819" s="1"/>
    </row>
    <row r="6820" spans="8:8" x14ac:dyDescent="0.25">
      <c r="H6820" s="1"/>
    </row>
    <row r="6821" spans="8:8" x14ac:dyDescent="0.25">
      <c r="H6821" s="1"/>
    </row>
    <row r="6822" spans="8:8" x14ac:dyDescent="0.25">
      <c r="H6822" s="1"/>
    </row>
    <row r="6823" spans="8:8" x14ac:dyDescent="0.25">
      <c r="H6823" s="1"/>
    </row>
    <row r="6824" spans="8:8" x14ac:dyDescent="0.25">
      <c r="H6824" s="1"/>
    </row>
    <row r="6825" spans="8:8" x14ac:dyDescent="0.25">
      <c r="H6825" s="1"/>
    </row>
    <row r="6826" spans="8:8" x14ac:dyDescent="0.25">
      <c r="H6826" s="1"/>
    </row>
    <row r="6827" spans="8:8" x14ac:dyDescent="0.25">
      <c r="H6827" s="1"/>
    </row>
    <row r="6835" spans="8:8" x14ac:dyDescent="0.25">
      <c r="H6835" s="1"/>
    </row>
    <row r="6836" spans="8:8" x14ac:dyDescent="0.25">
      <c r="H6836" s="1"/>
    </row>
    <row r="6837" spans="8:8" x14ac:dyDescent="0.25">
      <c r="H6837" s="1"/>
    </row>
    <row r="6838" spans="8:8" x14ac:dyDescent="0.25">
      <c r="H6838" s="1"/>
    </row>
    <row r="6839" spans="8:8" x14ac:dyDescent="0.25">
      <c r="H6839" s="1"/>
    </row>
    <row r="6840" spans="8:8" x14ac:dyDescent="0.25">
      <c r="H6840" s="1"/>
    </row>
    <row r="6842" spans="8:8" x14ac:dyDescent="0.25">
      <c r="H6842" s="1"/>
    </row>
    <row r="6843" spans="8:8" x14ac:dyDescent="0.25">
      <c r="H6843" s="1"/>
    </row>
    <row r="6844" spans="8:8" x14ac:dyDescent="0.25">
      <c r="H6844" s="1"/>
    </row>
    <row r="6845" spans="8:8" x14ac:dyDescent="0.25">
      <c r="H6845" s="1"/>
    </row>
    <row r="6846" spans="8:8" x14ac:dyDescent="0.25">
      <c r="H6846" s="1"/>
    </row>
    <row r="6847" spans="8:8" x14ac:dyDescent="0.25">
      <c r="H6847" s="1"/>
    </row>
    <row r="6848" spans="8:8" x14ac:dyDescent="0.25">
      <c r="H6848" s="1"/>
    </row>
    <row r="6849" spans="8:8" x14ac:dyDescent="0.25">
      <c r="H6849" s="1"/>
    </row>
    <row r="6850" spans="8:8" x14ac:dyDescent="0.25">
      <c r="H6850" s="1"/>
    </row>
    <row r="6851" spans="8:8" x14ac:dyDescent="0.25">
      <c r="H6851" s="1"/>
    </row>
    <row r="6852" spans="8:8" x14ac:dyDescent="0.25">
      <c r="H6852" s="1"/>
    </row>
    <row r="6853" spans="8:8" x14ac:dyDescent="0.25">
      <c r="H6853" s="1"/>
    </row>
    <row r="6854" spans="8:8" x14ac:dyDescent="0.25">
      <c r="H6854" s="1"/>
    </row>
    <row r="6855" spans="8:8" x14ac:dyDescent="0.25">
      <c r="H6855" s="1"/>
    </row>
    <row r="6856" spans="8:8" x14ac:dyDescent="0.25">
      <c r="H6856" s="1"/>
    </row>
    <row r="6857" spans="8:8" x14ac:dyDescent="0.25">
      <c r="H6857" s="1"/>
    </row>
    <row r="6858" spans="8:8" x14ac:dyDescent="0.25">
      <c r="H6858" s="1"/>
    </row>
    <row r="6859" spans="8:8" x14ac:dyDescent="0.25">
      <c r="H6859" s="1"/>
    </row>
    <row r="6860" spans="8:8" x14ac:dyDescent="0.25">
      <c r="H6860" s="1"/>
    </row>
    <row r="6861" spans="8:8" x14ac:dyDescent="0.25">
      <c r="H6861" s="1"/>
    </row>
    <row r="6862" spans="8:8" x14ac:dyDescent="0.25">
      <c r="H6862" s="1"/>
    </row>
    <row r="6864" spans="8:8" x14ac:dyDescent="0.25">
      <c r="H6864" s="1"/>
    </row>
    <row r="6869" spans="8:8" x14ac:dyDescent="0.25">
      <c r="H6869" s="1"/>
    </row>
    <row r="6875" spans="8:8" x14ac:dyDescent="0.25">
      <c r="H6875" s="1"/>
    </row>
    <row r="6876" spans="8:8" x14ac:dyDescent="0.25">
      <c r="H6876" s="1"/>
    </row>
    <row r="6877" spans="8:8" x14ac:dyDescent="0.25">
      <c r="H6877" s="1"/>
    </row>
    <row r="6878" spans="8:8" x14ac:dyDescent="0.25">
      <c r="H6878" s="1"/>
    </row>
    <row r="6879" spans="8:8" x14ac:dyDescent="0.25">
      <c r="H6879" s="1"/>
    </row>
    <row r="6880" spans="8:8" x14ac:dyDescent="0.25">
      <c r="H6880" s="1"/>
    </row>
    <row r="6881" spans="8:8" x14ac:dyDescent="0.25">
      <c r="H6881" s="1"/>
    </row>
    <row r="6882" spans="8:8" x14ac:dyDescent="0.25">
      <c r="H6882" s="1"/>
    </row>
    <row r="6883" spans="8:8" x14ac:dyDescent="0.25">
      <c r="H6883" s="1"/>
    </row>
    <row r="6884" spans="8:8" x14ac:dyDescent="0.25">
      <c r="H6884" s="1"/>
    </row>
    <row r="6885" spans="8:8" x14ac:dyDescent="0.25">
      <c r="H6885" s="1"/>
    </row>
    <row r="6886" spans="8:8" x14ac:dyDescent="0.25">
      <c r="H6886" s="1"/>
    </row>
    <row r="6887" spans="8:8" x14ac:dyDescent="0.25">
      <c r="H6887" s="1"/>
    </row>
    <row r="6888" spans="8:8" x14ac:dyDescent="0.25">
      <c r="H6888" s="1"/>
    </row>
    <row r="6889" spans="8:8" x14ac:dyDescent="0.25">
      <c r="H6889" s="1"/>
    </row>
    <row r="6891" spans="8:8" x14ac:dyDescent="0.25">
      <c r="H6891" s="1"/>
    </row>
    <row r="6892" spans="8:8" x14ac:dyDescent="0.25">
      <c r="H6892" s="1"/>
    </row>
    <row r="6893" spans="8:8" x14ac:dyDescent="0.25">
      <c r="H6893" s="1"/>
    </row>
    <row r="6894" spans="8:8" x14ac:dyDescent="0.25">
      <c r="H6894" s="1"/>
    </row>
    <row r="6895" spans="8:8" x14ac:dyDescent="0.25">
      <c r="H6895" s="1"/>
    </row>
    <row r="6896" spans="8:8" x14ac:dyDescent="0.25">
      <c r="H6896" s="1"/>
    </row>
    <row r="6901" spans="8:8" x14ac:dyDescent="0.25">
      <c r="H6901" s="1"/>
    </row>
    <row r="6902" spans="8:8" x14ac:dyDescent="0.25">
      <c r="H6902" s="1"/>
    </row>
    <row r="6903" spans="8:8" x14ac:dyDescent="0.25">
      <c r="H6903" s="1"/>
    </row>
    <row r="6904" spans="8:8" x14ac:dyDescent="0.25">
      <c r="H6904" s="1"/>
    </row>
    <row r="6905" spans="8:8" x14ac:dyDescent="0.25">
      <c r="H6905" s="1"/>
    </row>
    <row r="6906" spans="8:8" x14ac:dyDescent="0.25">
      <c r="H6906" s="1"/>
    </row>
    <row r="6908" spans="8:8" x14ac:dyDescent="0.25">
      <c r="H6908" s="1"/>
    </row>
    <row r="6909" spans="8:8" x14ac:dyDescent="0.25">
      <c r="H6909" s="1"/>
    </row>
    <row r="6910" spans="8:8" x14ac:dyDescent="0.25">
      <c r="H6910" s="1"/>
    </row>
    <row r="6911" spans="8:8" x14ac:dyDescent="0.25">
      <c r="H6911" s="1"/>
    </row>
    <row r="6913" spans="8:8" x14ac:dyDescent="0.25">
      <c r="H6913" s="1"/>
    </row>
    <row r="6914" spans="8:8" x14ac:dyDescent="0.25">
      <c r="H6914" s="1"/>
    </row>
    <row r="6915" spans="8:8" x14ac:dyDescent="0.25">
      <c r="H6915" s="1"/>
    </row>
    <row r="6916" spans="8:8" x14ac:dyDescent="0.25">
      <c r="H6916" s="1"/>
    </row>
    <row r="6917" spans="8:8" x14ac:dyDescent="0.25">
      <c r="H6917" s="1"/>
    </row>
    <row r="6918" spans="8:8" x14ac:dyDescent="0.25">
      <c r="H6918" s="1"/>
    </row>
    <row r="6919" spans="8:8" x14ac:dyDescent="0.25">
      <c r="H6919" s="1"/>
    </row>
    <row r="6920" spans="8:8" x14ac:dyDescent="0.25">
      <c r="H6920" s="1"/>
    </row>
    <row r="6921" spans="8:8" x14ac:dyDescent="0.25">
      <c r="H6921" s="1"/>
    </row>
    <row r="6922" spans="8:8" x14ac:dyDescent="0.25">
      <c r="H6922" s="1"/>
    </row>
    <row r="6923" spans="8:8" x14ac:dyDescent="0.25">
      <c r="H6923" s="1"/>
    </row>
    <row r="6924" spans="8:8" x14ac:dyDescent="0.25">
      <c r="H6924" s="1"/>
    </row>
    <row r="6926" spans="8:8" x14ac:dyDescent="0.25">
      <c r="H6926" s="1"/>
    </row>
    <row r="6927" spans="8:8" x14ac:dyDescent="0.25">
      <c r="H6927" s="1"/>
    </row>
    <row r="6929" spans="8:8" x14ac:dyDescent="0.25">
      <c r="H6929" s="1"/>
    </row>
    <row r="6930" spans="8:8" x14ac:dyDescent="0.25">
      <c r="H6930" s="1"/>
    </row>
    <row r="6931" spans="8:8" x14ac:dyDescent="0.25">
      <c r="H6931" s="1"/>
    </row>
    <row r="6932" spans="8:8" x14ac:dyDescent="0.25">
      <c r="H6932" s="1"/>
    </row>
    <row r="6933" spans="8:8" x14ac:dyDescent="0.25">
      <c r="H6933" s="1"/>
    </row>
    <row r="6934" spans="8:8" x14ac:dyDescent="0.25">
      <c r="H6934" s="1"/>
    </row>
    <row r="6935" spans="8:8" x14ac:dyDescent="0.25">
      <c r="H6935" s="1"/>
    </row>
    <row r="6936" spans="8:8" x14ac:dyDescent="0.25">
      <c r="H6936" s="1"/>
    </row>
    <row r="6938" spans="8:8" x14ac:dyDescent="0.25">
      <c r="H6938" s="1"/>
    </row>
    <row r="6939" spans="8:8" x14ac:dyDescent="0.25">
      <c r="H6939" s="1"/>
    </row>
    <row r="6940" spans="8:8" x14ac:dyDescent="0.25">
      <c r="H6940" s="1"/>
    </row>
    <row r="6941" spans="8:8" x14ac:dyDescent="0.25">
      <c r="H6941" s="1"/>
    </row>
    <row r="6942" spans="8:8" x14ac:dyDescent="0.25">
      <c r="H6942" s="1"/>
    </row>
    <row r="6943" spans="8:8" x14ac:dyDescent="0.25">
      <c r="H6943" s="1"/>
    </row>
    <row r="6944" spans="8:8" x14ac:dyDescent="0.25">
      <c r="H6944" s="1"/>
    </row>
    <row r="6945" spans="8:8" x14ac:dyDescent="0.25">
      <c r="H6945" s="1"/>
    </row>
    <row r="6946" spans="8:8" x14ac:dyDescent="0.25">
      <c r="H6946" s="1"/>
    </row>
    <row r="6947" spans="8:8" x14ac:dyDescent="0.25">
      <c r="H6947" s="1"/>
    </row>
    <row r="6949" spans="8:8" x14ac:dyDescent="0.25">
      <c r="H6949" s="1"/>
    </row>
    <row r="6950" spans="8:8" x14ac:dyDescent="0.25">
      <c r="H6950" s="1"/>
    </row>
    <row r="6951" spans="8:8" x14ac:dyDescent="0.25">
      <c r="H6951" s="1"/>
    </row>
    <row r="6952" spans="8:8" x14ac:dyDescent="0.25">
      <c r="H6952" s="1"/>
    </row>
    <row r="6954" spans="8:8" x14ac:dyDescent="0.25">
      <c r="H6954" s="1"/>
    </row>
    <row r="6955" spans="8:8" x14ac:dyDescent="0.25">
      <c r="H6955" s="1"/>
    </row>
    <row r="6956" spans="8:8" x14ac:dyDescent="0.25">
      <c r="H6956" s="1"/>
    </row>
    <row r="6957" spans="8:8" x14ac:dyDescent="0.25">
      <c r="H6957" s="1"/>
    </row>
    <row r="6958" spans="8:8" x14ac:dyDescent="0.25">
      <c r="H6958" s="1"/>
    </row>
    <row r="6965" spans="8:8" x14ac:dyDescent="0.25">
      <c r="H6965" s="1"/>
    </row>
    <row r="6966" spans="8:8" x14ac:dyDescent="0.25">
      <c r="H6966" s="1"/>
    </row>
    <row r="6968" spans="8:8" x14ac:dyDescent="0.25">
      <c r="H6968" s="1"/>
    </row>
    <row r="6971" spans="8:8" x14ac:dyDescent="0.25">
      <c r="H6971" s="1"/>
    </row>
    <row r="6972" spans="8:8" x14ac:dyDescent="0.25">
      <c r="H6972" s="1"/>
    </row>
    <row r="6973" spans="8:8" x14ac:dyDescent="0.25">
      <c r="H6973" s="1"/>
    </row>
    <row r="6974" spans="8:8" x14ac:dyDescent="0.25">
      <c r="H6974" s="1"/>
    </row>
    <row r="6975" spans="8:8" x14ac:dyDescent="0.25">
      <c r="H6975" s="1"/>
    </row>
    <row r="6976" spans="8:8" x14ac:dyDescent="0.25">
      <c r="H6976" s="1"/>
    </row>
    <row r="6977" spans="8:8" x14ac:dyDescent="0.25">
      <c r="H6977" s="1"/>
    </row>
    <row r="6978" spans="8:8" x14ac:dyDescent="0.25">
      <c r="H6978" s="1"/>
    </row>
    <row r="6982" spans="8:8" x14ac:dyDescent="0.25">
      <c r="H6982" s="1"/>
    </row>
    <row r="6984" spans="8:8" x14ac:dyDescent="0.25">
      <c r="H6984" s="1"/>
    </row>
    <row r="6985" spans="8:8" x14ac:dyDescent="0.25">
      <c r="H6985" s="1"/>
    </row>
    <row r="6987" spans="8:8" x14ac:dyDescent="0.25">
      <c r="H6987" s="1"/>
    </row>
    <row r="6989" spans="8:8" x14ac:dyDescent="0.25">
      <c r="H6989" s="1"/>
    </row>
    <row r="6990" spans="8:8" x14ac:dyDescent="0.25">
      <c r="H6990" s="1"/>
    </row>
    <row r="6991" spans="8:8" x14ac:dyDescent="0.25">
      <c r="H6991" s="1"/>
    </row>
    <row r="6992" spans="8:8" x14ac:dyDescent="0.25">
      <c r="H6992" s="1"/>
    </row>
    <row r="6993" spans="8:8" x14ac:dyDescent="0.25">
      <c r="H6993" s="1"/>
    </row>
    <row r="6994" spans="8:8" x14ac:dyDescent="0.25">
      <c r="H6994" s="1"/>
    </row>
    <row r="6996" spans="8:8" x14ac:dyDescent="0.25">
      <c r="H6996" s="1"/>
    </row>
    <row r="6997" spans="8:8" x14ac:dyDescent="0.25">
      <c r="H6997" s="1"/>
    </row>
    <row r="6998" spans="8:8" x14ac:dyDescent="0.25">
      <c r="H6998" s="1"/>
    </row>
    <row r="6999" spans="8:8" x14ac:dyDescent="0.25">
      <c r="H6999" s="1"/>
    </row>
    <row r="7003" spans="8:8" x14ac:dyDescent="0.25">
      <c r="H7003" s="1"/>
    </row>
    <row r="7004" spans="8:8" x14ac:dyDescent="0.25">
      <c r="H7004" s="1"/>
    </row>
    <row r="7005" spans="8:8" x14ac:dyDescent="0.25">
      <c r="H7005" s="1"/>
    </row>
    <row r="7006" spans="8:8" x14ac:dyDescent="0.25">
      <c r="H7006" s="1"/>
    </row>
    <row r="7007" spans="8:8" x14ac:dyDescent="0.25">
      <c r="H7007" s="1"/>
    </row>
    <row r="7008" spans="8:8" x14ac:dyDescent="0.25">
      <c r="H7008" s="1"/>
    </row>
    <row r="7010" spans="8:8" x14ac:dyDescent="0.25">
      <c r="H7010" s="1"/>
    </row>
    <row r="7012" spans="8:8" x14ac:dyDescent="0.25">
      <c r="H7012" s="1"/>
    </row>
    <row r="7013" spans="8:8" x14ac:dyDescent="0.25">
      <c r="H7013" s="1"/>
    </row>
    <row r="7014" spans="8:8" x14ac:dyDescent="0.25">
      <c r="H7014" s="1"/>
    </row>
    <row r="7015" spans="8:8" x14ac:dyDescent="0.25">
      <c r="H7015" s="1"/>
    </row>
    <row r="7016" spans="8:8" x14ac:dyDescent="0.25">
      <c r="H7016" s="1"/>
    </row>
    <row r="7017" spans="8:8" x14ac:dyDescent="0.25">
      <c r="H7017" s="1"/>
    </row>
    <row r="7018" spans="8:8" x14ac:dyDescent="0.25">
      <c r="H7018" s="1"/>
    </row>
    <row r="7020" spans="8:8" x14ac:dyDescent="0.25">
      <c r="H7020" s="1"/>
    </row>
    <row r="7021" spans="8:8" x14ac:dyDescent="0.25">
      <c r="H7021" s="1"/>
    </row>
    <row r="7022" spans="8:8" x14ac:dyDescent="0.25">
      <c r="H7022" s="1"/>
    </row>
    <row r="7023" spans="8:8" x14ac:dyDescent="0.25">
      <c r="H7023" s="1"/>
    </row>
    <row r="7024" spans="8:8" x14ac:dyDescent="0.25">
      <c r="H7024" s="1"/>
    </row>
    <row r="7025" spans="8:8" x14ac:dyDescent="0.25">
      <c r="H7025" s="1"/>
    </row>
    <row r="7026" spans="8:8" x14ac:dyDescent="0.25">
      <c r="H7026" s="1"/>
    </row>
    <row r="7027" spans="8:8" x14ac:dyDescent="0.25">
      <c r="H7027" s="1"/>
    </row>
    <row r="7028" spans="8:8" x14ac:dyDescent="0.25">
      <c r="H7028" s="1"/>
    </row>
    <row r="7029" spans="8:8" x14ac:dyDescent="0.25">
      <c r="H7029" s="1"/>
    </row>
    <row r="7030" spans="8:8" x14ac:dyDescent="0.25">
      <c r="H7030" s="1"/>
    </row>
    <row r="7031" spans="8:8" x14ac:dyDescent="0.25">
      <c r="H7031" s="1"/>
    </row>
    <row r="7032" spans="8:8" x14ac:dyDescent="0.25">
      <c r="H7032" s="1"/>
    </row>
    <row r="7033" spans="8:8" x14ac:dyDescent="0.25">
      <c r="H7033" s="1"/>
    </row>
    <row r="7034" spans="8:8" x14ac:dyDescent="0.25">
      <c r="H7034" s="1"/>
    </row>
    <row r="7036" spans="8:8" x14ac:dyDescent="0.25">
      <c r="H7036" s="1"/>
    </row>
    <row r="7042" spans="8:8" x14ac:dyDescent="0.25">
      <c r="H7042" s="1"/>
    </row>
    <row r="7043" spans="8:8" x14ac:dyDescent="0.25">
      <c r="H7043" s="1"/>
    </row>
    <row r="7044" spans="8:8" x14ac:dyDescent="0.25">
      <c r="H7044" s="1"/>
    </row>
    <row r="7045" spans="8:8" x14ac:dyDescent="0.25">
      <c r="H7045" s="1"/>
    </row>
    <row r="7046" spans="8:8" x14ac:dyDescent="0.25">
      <c r="H7046" s="1"/>
    </row>
    <row r="7047" spans="8:8" x14ac:dyDescent="0.25">
      <c r="H7047" s="1"/>
    </row>
    <row r="7048" spans="8:8" x14ac:dyDescent="0.25">
      <c r="H7048" s="1"/>
    </row>
    <row r="7050" spans="8:8" x14ac:dyDescent="0.25">
      <c r="H7050" s="1"/>
    </row>
    <row r="7051" spans="8:8" x14ac:dyDescent="0.25">
      <c r="H7051" s="1"/>
    </row>
    <row r="7052" spans="8:8" x14ac:dyDescent="0.25">
      <c r="H7052" s="1"/>
    </row>
    <row r="7053" spans="8:8" x14ac:dyDescent="0.25">
      <c r="H7053" s="1"/>
    </row>
    <row r="7054" spans="8:8" x14ac:dyDescent="0.25">
      <c r="H7054" s="1"/>
    </row>
    <row r="7055" spans="8:8" x14ac:dyDescent="0.25">
      <c r="H7055" s="1"/>
    </row>
    <row r="7057" spans="8:8" x14ac:dyDescent="0.25">
      <c r="H7057" s="1"/>
    </row>
    <row r="7059" spans="8:8" x14ac:dyDescent="0.25">
      <c r="H7059" s="1"/>
    </row>
    <row r="7060" spans="8:8" x14ac:dyDescent="0.25">
      <c r="H7060" s="1"/>
    </row>
    <row r="7061" spans="8:8" x14ac:dyDescent="0.25">
      <c r="H7061" s="1"/>
    </row>
    <row r="7062" spans="8:8" x14ac:dyDescent="0.25">
      <c r="H7062" s="1"/>
    </row>
    <row r="7063" spans="8:8" x14ac:dyDescent="0.25">
      <c r="H7063" s="1"/>
    </row>
    <row r="7064" spans="8:8" x14ac:dyDescent="0.25">
      <c r="H7064" s="1"/>
    </row>
    <row r="7065" spans="8:8" x14ac:dyDescent="0.25">
      <c r="H7065" s="1"/>
    </row>
    <row r="7066" spans="8:8" x14ac:dyDescent="0.25">
      <c r="H7066" s="1"/>
    </row>
    <row r="7067" spans="8:8" x14ac:dyDescent="0.25">
      <c r="H7067" s="1"/>
    </row>
    <row r="7068" spans="8:8" x14ac:dyDescent="0.25">
      <c r="H7068" s="1"/>
    </row>
    <row r="7070" spans="8:8" x14ac:dyDescent="0.25">
      <c r="H7070" s="1"/>
    </row>
    <row r="7071" spans="8:8" x14ac:dyDescent="0.25">
      <c r="H7071" s="1"/>
    </row>
    <row r="7073" spans="8:8" x14ac:dyDescent="0.25">
      <c r="H7073" s="1"/>
    </row>
    <row r="7074" spans="8:8" x14ac:dyDescent="0.25">
      <c r="H7074" s="1"/>
    </row>
    <row r="7075" spans="8:8" x14ac:dyDescent="0.25">
      <c r="H7075" s="1"/>
    </row>
    <row r="7077" spans="8:8" x14ac:dyDescent="0.25">
      <c r="H7077" s="1"/>
    </row>
    <row r="7078" spans="8:8" x14ac:dyDescent="0.25">
      <c r="H7078" s="1"/>
    </row>
    <row r="7079" spans="8:8" x14ac:dyDescent="0.25">
      <c r="H7079" s="1"/>
    </row>
    <row r="7080" spans="8:8" x14ac:dyDescent="0.25">
      <c r="H7080" s="1"/>
    </row>
    <row r="7081" spans="8:8" x14ac:dyDescent="0.25">
      <c r="H7081" s="1"/>
    </row>
    <row r="7082" spans="8:8" x14ac:dyDescent="0.25">
      <c r="H7082" s="1"/>
    </row>
    <row r="7084" spans="8:8" x14ac:dyDescent="0.25">
      <c r="H7084" s="1"/>
    </row>
    <row r="7085" spans="8:8" x14ac:dyDescent="0.25">
      <c r="H7085" s="1"/>
    </row>
    <row r="7088" spans="8:8" x14ac:dyDescent="0.25">
      <c r="H7088" s="1"/>
    </row>
    <row r="7089" spans="8:8" x14ac:dyDescent="0.25">
      <c r="H7089" s="1"/>
    </row>
    <row r="7090" spans="8:8" x14ac:dyDescent="0.25">
      <c r="H7090" s="1"/>
    </row>
    <row r="7091" spans="8:8" x14ac:dyDescent="0.25">
      <c r="H7091" s="1"/>
    </row>
    <row r="7092" spans="8:8" x14ac:dyDescent="0.25">
      <c r="H7092" s="1"/>
    </row>
    <row r="7093" spans="8:8" x14ac:dyDescent="0.25">
      <c r="H7093" s="1"/>
    </row>
    <row r="7094" spans="8:8" x14ac:dyDescent="0.25">
      <c r="H7094" s="1"/>
    </row>
    <row r="7095" spans="8:8" x14ac:dyDescent="0.25">
      <c r="H7095" s="1"/>
    </row>
    <row r="7096" spans="8:8" x14ac:dyDescent="0.25">
      <c r="H7096" s="1"/>
    </row>
    <row r="7098" spans="8:8" x14ac:dyDescent="0.25">
      <c r="H7098" s="1"/>
    </row>
    <row r="7099" spans="8:8" x14ac:dyDescent="0.25">
      <c r="H7099" s="1"/>
    </row>
    <row r="7100" spans="8:8" x14ac:dyDescent="0.25">
      <c r="H7100" s="1"/>
    </row>
    <row r="7101" spans="8:8" x14ac:dyDescent="0.25">
      <c r="H7101" s="1"/>
    </row>
    <row r="7102" spans="8:8" x14ac:dyDescent="0.25">
      <c r="H7102" s="1"/>
    </row>
    <row r="7103" spans="8:8" x14ac:dyDescent="0.25">
      <c r="H7103" s="1"/>
    </row>
    <row r="7104" spans="8:8" x14ac:dyDescent="0.25">
      <c r="H7104" s="1"/>
    </row>
    <row r="7105" spans="8:8" x14ac:dyDescent="0.25">
      <c r="H7105" s="1"/>
    </row>
    <row r="7106" spans="8:8" x14ac:dyDescent="0.25">
      <c r="H7106" s="1"/>
    </row>
    <row r="7107" spans="8:8" x14ac:dyDescent="0.25">
      <c r="H7107" s="1"/>
    </row>
    <row r="7108" spans="8:8" x14ac:dyDescent="0.25">
      <c r="H7108" s="1"/>
    </row>
    <row r="7109" spans="8:8" x14ac:dyDescent="0.25">
      <c r="H7109" s="1"/>
    </row>
    <row r="7110" spans="8:8" x14ac:dyDescent="0.25">
      <c r="H7110" s="1"/>
    </row>
    <row r="7111" spans="8:8" x14ac:dyDescent="0.25">
      <c r="H7111" s="1"/>
    </row>
    <row r="7112" spans="8:8" x14ac:dyDescent="0.25">
      <c r="H7112" s="1"/>
    </row>
    <row r="7113" spans="8:8" x14ac:dyDescent="0.25">
      <c r="H7113" s="1"/>
    </row>
    <row r="7114" spans="8:8" x14ac:dyDescent="0.25">
      <c r="H7114" s="1"/>
    </row>
    <row r="7116" spans="8:8" x14ac:dyDescent="0.25">
      <c r="H7116" s="1"/>
    </row>
    <row r="7117" spans="8:8" x14ac:dyDescent="0.25">
      <c r="H7117" s="1"/>
    </row>
    <row r="7118" spans="8:8" x14ac:dyDescent="0.25">
      <c r="H7118" s="1"/>
    </row>
    <row r="7119" spans="8:8" x14ac:dyDescent="0.25">
      <c r="H7119" s="1"/>
    </row>
    <row r="7120" spans="8:8" x14ac:dyDescent="0.25">
      <c r="H7120" s="1"/>
    </row>
    <row r="7121" spans="8:8" x14ac:dyDescent="0.25">
      <c r="H7121" s="1"/>
    </row>
    <row r="7122" spans="8:8" x14ac:dyDescent="0.25">
      <c r="H7122" s="1"/>
    </row>
    <row r="7123" spans="8:8" x14ac:dyDescent="0.25">
      <c r="H7123" s="1"/>
    </row>
    <row r="7124" spans="8:8" x14ac:dyDescent="0.25">
      <c r="H7124" s="1"/>
    </row>
    <row r="7125" spans="8:8" x14ac:dyDescent="0.25">
      <c r="H7125" s="1"/>
    </row>
    <row r="7126" spans="8:8" x14ac:dyDescent="0.25">
      <c r="H7126" s="1"/>
    </row>
    <row r="7131" spans="8:8" x14ac:dyDescent="0.25">
      <c r="H7131" s="1"/>
    </row>
    <row r="7132" spans="8:8" x14ac:dyDescent="0.25">
      <c r="H7132" s="1"/>
    </row>
    <row r="7135" spans="8:8" x14ac:dyDescent="0.25">
      <c r="H7135" s="1"/>
    </row>
    <row r="7136" spans="8:8" x14ac:dyDescent="0.25">
      <c r="H7136" s="1"/>
    </row>
    <row r="7137" spans="8:8" x14ac:dyDescent="0.25">
      <c r="H7137" s="1"/>
    </row>
    <row r="7138" spans="8:8" x14ac:dyDescent="0.25">
      <c r="H7138" s="1"/>
    </row>
    <row r="7139" spans="8:8" x14ac:dyDescent="0.25">
      <c r="H7139" s="1"/>
    </row>
    <row r="7140" spans="8:8" x14ac:dyDescent="0.25">
      <c r="H7140" s="1"/>
    </row>
    <row r="7141" spans="8:8" x14ac:dyDescent="0.25">
      <c r="H7141" s="1"/>
    </row>
    <row r="7143" spans="8:8" x14ac:dyDescent="0.25">
      <c r="H7143" s="1"/>
    </row>
    <row r="7144" spans="8:8" x14ac:dyDescent="0.25">
      <c r="H7144" s="1"/>
    </row>
    <row r="7145" spans="8:8" x14ac:dyDescent="0.25">
      <c r="H7145" s="1"/>
    </row>
    <row r="7148" spans="8:8" x14ac:dyDescent="0.25">
      <c r="H7148" s="1"/>
    </row>
    <row r="7149" spans="8:8" x14ac:dyDescent="0.25">
      <c r="H7149" s="1"/>
    </row>
    <row r="7150" spans="8:8" x14ac:dyDescent="0.25">
      <c r="H7150" s="1"/>
    </row>
    <row r="7151" spans="8:8" x14ac:dyDescent="0.25">
      <c r="H7151" s="1"/>
    </row>
    <row r="7152" spans="8:8" x14ac:dyDescent="0.25">
      <c r="H7152" s="1"/>
    </row>
    <row r="7153" spans="8:8" x14ac:dyDescent="0.25">
      <c r="H7153" s="1"/>
    </row>
    <row r="7154" spans="8:8" x14ac:dyDescent="0.25">
      <c r="H7154" s="1"/>
    </row>
    <row r="7155" spans="8:8" x14ac:dyDescent="0.25">
      <c r="H7155" s="1"/>
    </row>
    <row r="7156" spans="8:8" x14ac:dyDescent="0.25">
      <c r="H7156" s="1"/>
    </row>
    <row r="7157" spans="8:8" x14ac:dyDescent="0.25">
      <c r="H7157" s="1"/>
    </row>
    <row r="7158" spans="8:8" x14ac:dyDescent="0.25">
      <c r="H7158" s="1"/>
    </row>
    <row r="7159" spans="8:8" x14ac:dyDescent="0.25">
      <c r="H7159" s="1"/>
    </row>
    <row r="7160" spans="8:8" x14ac:dyDescent="0.25">
      <c r="H7160" s="1"/>
    </row>
    <row r="7161" spans="8:8" x14ac:dyDescent="0.25">
      <c r="H7161" s="1"/>
    </row>
    <row r="7164" spans="8:8" x14ac:dyDescent="0.25">
      <c r="H7164" s="1"/>
    </row>
    <row r="7165" spans="8:8" x14ac:dyDescent="0.25">
      <c r="H7165" s="1"/>
    </row>
    <row r="7169" spans="8:8" x14ac:dyDescent="0.25">
      <c r="H7169" s="1"/>
    </row>
    <row r="7172" spans="8:8" x14ac:dyDescent="0.25">
      <c r="H7172" s="1"/>
    </row>
    <row r="7173" spans="8:8" x14ac:dyDescent="0.25">
      <c r="H7173" s="1"/>
    </row>
    <row r="7174" spans="8:8" x14ac:dyDescent="0.25">
      <c r="H7174" s="1"/>
    </row>
    <row r="7175" spans="8:8" x14ac:dyDescent="0.25">
      <c r="H7175" s="1"/>
    </row>
    <row r="7176" spans="8:8" x14ac:dyDescent="0.25">
      <c r="H7176" s="1"/>
    </row>
    <row r="7177" spans="8:8" x14ac:dyDescent="0.25">
      <c r="H7177" s="1"/>
    </row>
    <row r="7178" spans="8:8" x14ac:dyDescent="0.25">
      <c r="H7178" s="1"/>
    </row>
    <row r="7179" spans="8:8" x14ac:dyDescent="0.25">
      <c r="H7179" s="1"/>
    </row>
    <row r="7180" spans="8:8" x14ac:dyDescent="0.25">
      <c r="H7180" s="1"/>
    </row>
    <row r="7181" spans="8:8" x14ac:dyDescent="0.25">
      <c r="H7181" s="1"/>
    </row>
    <row r="7182" spans="8:8" x14ac:dyDescent="0.25">
      <c r="H7182" s="1"/>
    </row>
    <row r="7183" spans="8:8" x14ac:dyDescent="0.25">
      <c r="H7183" s="1"/>
    </row>
    <row r="7184" spans="8:8" x14ac:dyDescent="0.25">
      <c r="H7184" s="1"/>
    </row>
    <row r="7185" spans="8:8" x14ac:dyDescent="0.25">
      <c r="H7185" s="1"/>
    </row>
    <row r="7186" spans="8:8" x14ac:dyDescent="0.25">
      <c r="H7186" s="1"/>
    </row>
    <row r="7187" spans="8:8" x14ac:dyDescent="0.25">
      <c r="H7187" s="1"/>
    </row>
    <row r="7188" spans="8:8" x14ac:dyDescent="0.25">
      <c r="H7188" s="1"/>
    </row>
    <row r="7189" spans="8:8" x14ac:dyDescent="0.25">
      <c r="H7189" s="1"/>
    </row>
    <row r="7190" spans="8:8" x14ac:dyDescent="0.25">
      <c r="H7190" s="1"/>
    </row>
    <row r="7191" spans="8:8" x14ac:dyDescent="0.25">
      <c r="H7191" s="1"/>
    </row>
    <row r="7192" spans="8:8" x14ac:dyDescent="0.25">
      <c r="H7192" s="1"/>
    </row>
    <row r="7195" spans="8:8" x14ac:dyDescent="0.25">
      <c r="H7195" s="1"/>
    </row>
    <row r="7196" spans="8:8" x14ac:dyDescent="0.25">
      <c r="H7196" s="1"/>
    </row>
    <row r="7198" spans="8:8" x14ac:dyDescent="0.25">
      <c r="H7198" s="1"/>
    </row>
    <row r="7199" spans="8:8" x14ac:dyDescent="0.25">
      <c r="H7199" s="1"/>
    </row>
    <row r="7200" spans="8:8" x14ac:dyDescent="0.25">
      <c r="H7200" s="1"/>
    </row>
    <row r="7201" spans="8:8" x14ac:dyDescent="0.25">
      <c r="H7201" s="1"/>
    </row>
    <row r="7202" spans="8:8" x14ac:dyDescent="0.25">
      <c r="H7202" s="1"/>
    </row>
    <row r="7204" spans="8:8" x14ac:dyDescent="0.25">
      <c r="H7204" s="1"/>
    </row>
    <row r="7205" spans="8:8" x14ac:dyDescent="0.25">
      <c r="H7205" s="1"/>
    </row>
    <row r="7207" spans="8:8" x14ac:dyDescent="0.25">
      <c r="H7207" s="1"/>
    </row>
    <row r="7208" spans="8:8" x14ac:dyDescent="0.25">
      <c r="H7208" s="1"/>
    </row>
    <row r="7209" spans="8:8" x14ac:dyDescent="0.25">
      <c r="H7209" s="1"/>
    </row>
    <row r="7210" spans="8:8" x14ac:dyDescent="0.25">
      <c r="H7210" s="1"/>
    </row>
    <row r="7211" spans="8:8" x14ac:dyDescent="0.25">
      <c r="H7211" s="1"/>
    </row>
    <row r="7212" spans="8:8" x14ac:dyDescent="0.25">
      <c r="H7212" s="1"/>
    </row>
    <row r="7213" spans="8:8" x14ac:dyDescent="0.25">
      <c r="H7213" s="1"/>
    </row>
    <row r="7215" spans="8:8" x14ac:dyDescent="0.25">
      <c r="H7215" s="1"/>
    </row>
    <row r="7216" spans="8:8" x14ac:dyDescent="0.25">
      <c r="H7216" s="1"/>
    </row>
    <row r="7220" spans="8:8" x14ac:dyDescent="0.25">
      <c r="H7220" s="1"/>
    </row>
    <row r="7222" spans="8:8" x14ac:dyDescent="0.25">
      <c r="H7222" s="1"/>
    </row>
    <row r="7224" spans="8:8" x14ac:dyDescent="0.25">
      <c r="H7224" s="1"/>
    </row>
    <row r="7225" spans="8:8" x14ac:dyDescent="0.25">
      <c r="H7225" s="1"/>
    </row>
    <row r="7226" spans="8:8" x14ac:dyDescent="0.25">
      <c r="H7226" s="1"/>
    </row>
    <row r="7227" spans="8:8" x14ac:dyDescent="0.25">
      <c r="H7227" s="1"/>
    </row>
    <row r="7228" spans="8:8" x14ac:dyDescent="0.25">
      <c r="H7228" s="1"/>
    </row>
    <row r="7229" spans="8:8" x14ac:dyDescent="0.25">
      <c r="H7229" s="1"/>
    </row>
    <row r="7230" spans="8:8" x14ac:dyDescent="0.25">
      <c r="H7230" s="1"/>
    </row>
    <row r="7231" spans="8:8" x14ac:dyDescent="0.25">
      <c r="H7231" s="1"/>
    </row>
    <row r="7232" spans="8:8" x14ac:dyDescent="0.25">
      <c r="H7232" s="1"/>
    </row>
    <row r="7233" spans="8:8" x14ac:dyDescent="0.25">
      <c r="H7233" s="1"/>
    </row>
    <row r="7234" spans="8:8" x14ac:dyDescent="0.25">
      <c r="H7234" s="1"/>
    </row>
    <row r="7235" spans="8:8" x14ac:dyDescent="0.25">
      <c r="H7235" s="1"/>
    </row>
    <row r="7236" spans="8:8" x14ac:dyDescent="0.25">
      <c r="H7236" s="1"/>
    </row>
    <row r="7237" spans="8:8" x14ac:dyDescent="0.25">
      <c r="H7237" s="1"/>
    </row>
    <row r="7238" spans="8:8" x14ac:dyDescent="0.25">
      <c r="H7238" s="1"/>
    </row>
    <row r="7240" spans="8:8" x14ac:dyDescent="0.25">
      <c r="H7240" s="1"/>
    </row>
    <row r="7241" spans="8:8" x14ac:dyDescent="0.25">
      <c r="H7241" s="1"/>
    </row>
    <row r="7242" spans="8:8" x14ac:dyDescent="0.25">
      <c r="H7242" s="1"/>
    </row>
    <row r="7244" spans="8:8" x14ac:dyDescent="0.25">
      <c r="H7244" s="1"/>
    </row>
    <row r="7245" spans="8:8" x14ac:dyDescent="0.25">
      <c r="H7245" s="1"/>
    </row>
    <row r="7246" spans="8:8" x14ac:dyDescent="0.25">
      <c r="H7246" s="1"/>
    </row>
    <row r="7247" spans="8:8" x14ac:dyDescent="0.25">
      <c r="H7247" s="1"/>
    </row>
    <row r="7248" spans="8:8" x14ac:dyDescent="0.25">
      <c r="H7248" s="1"/>
    </row>
    <row r="7249" spans="8:8" x14ac:dyDescent="0.25">
      <c r="H7249" s="1"/>
    </row>
    <row r="7251" spans="8:8" x14ac:dyDescent="0.25">
      <c r="H7251" s="1"/>
    </row>
    <row r="7253" spans="8:8" x14ac:dyDescent="0.25">
      <c r="H7253" s="1"/>
    </row>
    <row r="7254" spans="8:8" x14ac:dyDescent="0.25">
      <c r="H7254" s="1"/>
    </row>
    <row r="7255" spans="8:8" x14ac:dyDescent="0.25">
      <c r="H7255" s="1"/>
    </row>
    <row r="7257" spans="8:8" x14ac:dyDescent="0.25">
      <c r="H7257" s="1"/>
    </row>
    <row r="7258" spans="8:8" x14ac:dyDescent="0.25">
      <c r="H7258" s="1"/>
    </row>
    <row r="7259" spans="8:8" x14ac:dyDescent="0.25">
      <c r="H7259" s="1"/>
    </row>
    <row r="7260" spans="8:8" x14ac:dyDescent="0.25">
      <c r="H7260" s="1"/>
    </row>
    <row r="7261" spans="8:8" x14ac:dyDescent="0.25">
      <c r="H7261" s="1"/>
    </row>
    <row r="7262" spans="8:8" x14ac:dyDescent="0.25">
      <c r="H7262" s="1"/>
    </row>
    <row r="7264" spans="8:8" x14ac:dyDescent="0.25">
      <c r="H7264" s="1"/>
    </row>
    <row r="7265" spans="8:8" x14ac:dyDescent="0.25">
      <c r="H7265" s="1"/>
    </row>
    <row r="7266" spans="8:8" x14ac:dyDescent="0.25">
      <c r="H7266" s="1"/>
    </row>
    <row r="7268" spans="8:8" x14ac:dyDescent="0.25">
      <c r="H7268" s="1"/>
    </row>
    <row r="7269" spans="8:8" x14ac:dyDescent="0.25">
      <c r="H7269" s="1"/>
    </row>
    <row r="7271" spans="8:8" x14ac:dyDescent="0.25">
      <c r="H7271" s="1"/>
    </row>
    <row r="7272" spans="8:8" x14ac:dyDescent="0.25">
      <c r="H7272" s="1"/>
    </row>
    <row r="7273" spans="8:8" x14ac:dyDescent="0.25">
      <c r="H7273" s="1"/>
    </row>
    <row r="7274" spans="8:8" x14ac:dyDescent="0.25">
      <c r="H7274" s="1"/>
    </row>
    <row r="7275" spans="8:8" x14ac:dyDescent="0.25">
      <c r="H7275" s="1"/>
    </row>
    <row r="7276" spans="8:8" x14ac:dyDescent="0.25">
      <c r="H7276" s="1"/>
    </row>
    <row r="7277" spans="8:8" x14ac:dyDescent="0.25">
      <c r="H7277" s="1"/>
    </row>
    <row r="7279" spans="8:8" x14ac:dyDescent="0.25">
      <c r="H7279" s="1"/>
    </row>
    <row r="7280" spans="8:8" x14ac:dyDescent="0.25">
      <c r="H7280" s="1"/>
    </row>
    <row r="7281" spans="8:8" x14ac:dyDescent="0.25">
      <c r="H7281" s="1"/>
    </row>
    <row r="7282" spans="8:8" x14ac:dyDescent="0.25">
      <c r="H7282" s="1"/>
    </row>
    <row r="7283" spans="8:8" x14ac:dyDescent="0.25">
      <c r="H7283" s="1"/>
    </row>
    <row r="7284" spans="8:8" x14ac:dyDescent="0.25">
      <c r="H7284" s="1"/>
    </row>
    <row r="7287" spans="8:8" x14ac:dyDescent="0.25">
      <c r="H7287" s="1"/>
    </row>
    <row r="7288" spans="8:8" x14ac:dyDescent="0.25">
      <c r="H7288" s="1"/>
    </row>
    <row r="7293" spans="8:8" x14ac:dyDescent="0.25">
      <c r="H7293" s="1"/>
    </row>
    <row r="7294" spans="8:8" x14ac:dyDescent="0.25">
      <c r="H7294" s="1"/>
    </row>
    <row r="7295" spans="8:8" x14ac:dyDescent="0.25">
      <c r="H7295" s="1"/>
    </row>
    <row r="7296" spans="8:8" x14ac:dyDescent="0.25">
      <c r="H7296" s="1"/>
    </row>
    <row r="7297" spans="8:8" x14ac:dyDescent="0.25">
      <c r="H7297" s="1"/>
    </row>
    <row r="7298" spans="8:8" x14ac:dyDescent="0.25">
      <c r="H7298" s="1"/>
    </row>
    <row r="7299" spans="8:8" x14ac:dyDescent="0.25">
      <c r="H7299" s="1"/>
    </row>
    <row r="7300" spans="8:8" x14ac:dyDescent="0.25">
      <c r="H7300" s="1"/>
    </row>
    <row r="7301" spans="8:8" x14ac:dyDescent="0.25">
      <c r="H7301" s="1"/>
    </row>
    <row r="7302" spans="8:8" x14ac:dyDescent="0.25">
      <c r="H7302" s="1"/>
    </row>
    <row r="7303" spans="8:8" x14ac:dyDescent="0.25">
      <c r="H7303" s="1"/>
    </row>
    <row r="7304" spans="8:8" x14ac:dyDescent="0.25">
      <c r="H7304" s="1"/>
    </row>
    <row r="7305" spans="8:8" x14ac:dyDescent="0.25">
      <c r="H7305" s="1"/>
    </row>
    <row r="7306" spans="8:8" x14ac:dyDescent="0.25">
      <c r="H7306" s="1"/>
    </row>
    <row r="7307" spans="8:8" x14ac:dyDescent="0.25">
      <c r="H7307" s="1"/>
    </row>
    <row r="7308" spans="8:8" x14ac:dyDescent="0.25">
      <c r="H7308" s="1"/>
    </row>
    <row r="7310" spans="8:8" x14ac:dyDescent="0.25">
      <c r="H7310" s="1"/>
    </row>
    <row r="7311" spans="8:8" x14ac:dyDescent="0.25">
      <c r="H7311" s="1"/>
    </row>
    <row r="7312" spans="8:8" x14ac:dyDescent="0.25">
      <c r="H7312" s="1"/>
    </row>
    <row r="7313" spans="8:8" x14ac:dyDescent="0.25">
      <c r="H7313" s="1"/>
    </row>
    <row r="7314" spans="8:8" x14ac:dyDescent="0.25">
      <c r="H7314" s="1"/>
    </row>
    <row r="7315" spans="8:8" x14ac:dyDescent="0.25">
      <c r="H7315" s="1"/>
    </row>
    <row r="7316" spans="8:8" x14ac:dyDescent="0.25">
      <c r="H7316" s="1"/>
    </row>
    <row r="7317" spans="8:8" x14ac:dyDescent="0.25">
      <c r="H7317" s="1"/>
    </row>
    <row r="7318" spans="8:8" x14ac:dyDescent="0.25">
      <c r="H7318" s="1"/>
    </row>
    <row r="7319" spans="8:8" x14ac:dyDescent="0.25">
      <c r="H7319" s="1"/>
    </row>
    <row r="7320" spans="8:8" x14ac:dyDescent="0.25">
      <c r="H7320" s="1"/>
    </row>
    <row r="7321" spans="8:8" x14ac:dyDescent="0.25">
      <c r="H7321" s="1"/>
    </row>
    <row r="7322" spans="8:8" x14ac:dyDescent="0.25">
      <c r="H7322" s="1"/>
    </row>
    <row r="7323" spans="8:8" x14ac:dyDescent="0.25">
      <c r="H7323" s="1"/>
    </row>
    <row r="7324" spans="8:8" x14ac:dyDescent="0.25">
      <c r="H7324" s="1"/>
    </row>
    <row r="7325" spans="8:8" x14ac:dyDescent="0.25">
      <c r="H7325" s="1"/>
    </row>
    <row r="7327" spans="8:8" x14ac:dyDescent="0.25">
      <c r="H7327" s="1"/>
    </row>
    <row r="7328" spans="8:8" x14ac:dyDescent="0.25">
      <c r="H7328" s="1"/>
    </row>
    <row r="7329" spans="8:8" x14ac:dyDescent="0.25">
      <c r="H7329" s="1"/>
    </row>
    <row r="7330" spans="8:8" x14ac:dyDescent="0.25">
      <c r="H7330" s="1"/>
    </row>
    <row r="7331" spans="8:8" x14ac:dyDescent="0.25">
      <c r="H7331" s="1"/>
    </row>
    <row r="7332" spans="8:8" x14ac:dyDescent="0.25">
      <c r="H7332" s="1"/>
    </row>
    <row r="7333" spans="8:8" x14ac:dyDescent="0.25">
      <c r="H7333" s="1"/>
    </row>
    <row r="7334" spans="8:8" x14ac:dyDescent="0.25">
      <c r="H7334" s="1"/>
    </row>
    <row r="7335" spans="8:8" x14ac:dyDescent="0.25">
      <c r="H7335" s="1"/>
    </row>
    <row r="7336" spans="8:8" x14ac:dyDescent="0.25">
      <c r="H7336" s="1"/>
    </row>
    <row r="7337" spans="8:8" x14ac:dyDescent="0.25">
      <c r="H7337" s="1"/>
    </row>
    <row r="7338" spans="8:8" x14ac:dyDescent="0.25">
      <c r="H7338" s="1"/>
    </row>
    <row r="7339" spans="8:8" x14ac:dyDescent="0.25">
      <c r="H7339" s="1"/>
    </row>
    <row r="7340" spans="8:8" x14ac:dyDescent="0.25">
      <c r="H7340" s="1"/>
    </row>
    <row r="7341" spans="8:8" x14ac:dyDescent="0.25">
      <c r="H7341" s="1"/>
    </row>
    <row r="7342" spans="8:8" x14ac:dyDescent="0.25">
      <c r="H7342" s="1"/>
    </row>
    <row r="7343" spans="8:8" x14ac:dyDescent="0.25">
      <c r="H7343" s="1"/>
    </row>
    <row r="7349" spans="8:8" x14ac:dyDescent="0.25">
      <c r="H7349" s="1"/>
    </row>
    <row r="7350" spans="8:8" x14ac:dyDescent="0.25">
      <c r="H7350" s="1"/>
    </row>
    <row r="7351" spans="8:8" x14ac:dyDescent="0.25">
      <c r="H7351" s="1"/>
    </row>
    <row r="7357" spans="8:8" x14ac:dyDescent="0.25">
      <c r="H7357" s="1"/>
    </row>
    <row r="7364" spans="8:8" x14ac:dyDescent="0.25">
      <c r="H7364" s="1"/>
    </row>
    <row r="7365" spans="8:8" x14ac:dyDescent="0.25">
      <c r="H7365" s="1"/>
    </row>
    <row r="7366" spans="8:8" x14ac:dyDescent="0.25">
      <c r="H7366" s="1"/>
    </row>
    <row r="7367" spans="8:8" x14ac:dyDescent="0.25">
      <c r="H7367" s="1"/>
    </row>
    <row r="7368" spans="8:8" x14ac:dyDescent="0.25">
      <c r="H7368" s="1"/>
    </row>
    <row r="7369" spans="8:8" x14ac:dyDescent="0.25">
      <c r="H7369" s="1"/>
    </row>
    <row r="7370" spans="8:8" x14ac:dyDescent="0.25">
      <c r="H7370" s="1"/>
    </row>
    <row r="7371" spans="8:8" x14ac:dyDescent="0.25">
      <c r="H7371" s="1"/>
    </row>
    <row r="7372" spans="8:8" x14ac:dyDescent="0.25">
      <c r="H7372" s="1"/>
    </row>
    <row r="7373" spans="8:8" x14ac:dyDescent="0.25">
      <c r="H7373" s="1"/>
    </row>
    <row r="7374" spans="8:8" x14ac:dyDescent="0.25">
      <c r="H7374" s="1"/>
    </row>
    <row r="7375" spans="8:8" x14ac:dyDescent="0.25">
      <c r="H7375" s="1"/>
    </row>
    <row r="7376" spans="8:8" x14ac:dyDescent="0.25">
      <c r="H7376" s="1"/>
    </row>
    <row r="7377" spans="8:8" x14ac:dyDescent="0.25">
      <c r="H7377" s="1"/>
    </row>
    <row r="7378" spans="8:8" x14ac:dyDescent="0.25">
      <c r="H7378" s="1"/>
    </row>
    <row r="7379" spans="8:8" x14ac:dyDescent="0.25">
      <c r="H7379" s="1"/>
    </row>
    <row r="7380" spans="8:8" x14ac:dyDescent="0.25">
      <c r="H7380" s="1"/>
    </row>
    <row r="7381" spans="8:8" x14ac:dyDescent="0.25">
      <c r="H7381" s="1"/>
    </row>
    <row r="7383" spans="8:8" x14ac:dyDescent="0.25">
      <c r="H7383" s="1"/>
    </row>
    <row r="7384" spans="8:8" x14ac:dyDescent="0.25">
      <c r="H7384" s="1"/>
    </row>
    <row r="7385" spans="8:8" x14ac:dyDescent="0.25">
      <c r="H7385" s="1"/>
    </row>
    <row r="7386" spans="8:8" x14ac:dyDescent="0.25">
      <c r="H7386" s="1"/>
    </row>
    <row r="7387" spans="8:8" x14ac:dyDescent="0.25">
      <c r="H7387" s="1"/>
    </row>
    <row r="7388" spans="8:8" x14ac:dyDescent="0.25">
      <c r="H7388" s="1"/>
    </row>
    <row r="7389" spans="8:8" x14ac:dyDescent="0.25">
      <c r="H7389" s="1"/>
    </row>
    <row r="7390" spans="8:8" x14ac:dyDescent="0.25">
      <c r="H7390" s="1"/>
    </row>
    <row r="7391" spans="8:8" x14ac:dyDescent="0.25">
      <c r="H7391" s="1"/>
    </row>
    <row r="7392" spans="8:8" x14ac:dyDescent="0.25">
      <c r="H7392" s="1"/>
    </row>
    <row r="7393" spans="8:8" x14ac:dyDescent="0.25">
      <c r="H7393" s="1"/>
    </row>
    <row r="7395" spans="8:8" x14ac:dyDescent="0.25">
      <c r="H7395" s="1"/>
    </row>
    <row r="7398" spans="8:8" x14ac:dyDescent="0.25">
      <c r="H7398" s="1"/>
    </row>
    <row r="7399" spans="8:8" x14ac:dyDescent="0.25">
      <c r="H7399" s="1"/>
    </row>
    <row r="7401" spans="8:8" x14ac:dyDescent="0.25">
      <c r="H7401" s="1"/>
    </row>
    <row r="7402" spans="8:8" x14ac:dyDescent="0.25">
      <c r="H7402" s="1"/>
    </row>
    <row r="7405" spans="8:8" x14ac:dyDescent="0.25">
      <c r="H7405" s="1"/>
    </row>
    <row r="7406" spans="8:8" x14ac:dyDescent="0.25">
      <c r="H7406" s="1"/>
    </row>
    <row r="7407" spans="8:8" x14ac:dyDescent="0.25">
      <c r="H7407" s="1"/>
    </row>
    <row r="7408" spans="8:8" x14ac:dyDescent="0.25">
      <c r="H7408" s="1"/>
    </row>
    <row r="7409" spans="8:8" x14ac:dyDescent="0.25">
      <c r="H7409" s="1"/>
    </row>
    <row r="7410" spans="8:8" x14ac:dyDescent="0.25">
      <c r="H7410" s="1"/>
    </row>
    <row r="7411" spans="8:8" x14ac:dyDescent="0.25">
      <c r="H7411" s="1"/>
    </row>
    <row r="7412" spans="8:8" x14ac:dyDescent="0.25">
      <c r="H7412" s="1"/>
    </row>
    <row r="7413" spans="8:8" x14ac:dyDescent="0.25">
      <c r="H7413" s="1"/>
    </row>
    <row r="7414" spans="8:8" x14ac:dyDescent="0.25">
      <c r="H7414" s="1"/>
    </row>
    <row r="7415" spans="8:8" x14ac:dyDescent="0.25">
      <c r="H7415" s="1"/>
    </row>
    <row r="7416" spans="8:8" x14ac:dyDescent="0.25">
      <c r="H7416" s="1"/>
    </row>
    <row r="7417" spans="8:8" x14ac:dyDescent="0.25">
      <c r="H7417" s="1"/>
    </row>
    <row r="7418" spans="8:8" x14ac:dyDescent="0.25">
      <c r="H7418" s="1"/>
    </row>
    <row r="7419" spans="8:8" x14ac:dyDescent="0.25">
      <c r="H7419" s="1"/>
    </row>
    <row r="7420" spans="8:8" x14ac:dyDescent="0.25">
      <c r="H7420" s="1"/>
    </row>
    <row r="7421" spans="8:8" x14ac:dyDescent="0.25">
      <c r="H7421" s="1"/>
    </row>
    <row r="7422" spans="8:8" x14ac:dyDescent="0.25">
      <c r="H7422" s="1"/>
    </row>
    <row r="7423" spans="8:8" x14ac:dyDescent="0.25">
      <c r="H7423" s="1"/>
    </row>
    <row r="7424" spans="8:8" x14ac:dyDescent="0.25">
      <c r="H7424" s="1"/>
    </row>
    <row r="7425" spans="8:8" x14ac:dyDescent="0.25">
      <c r="H7425" s="1"/>
    </row>
    <row r="7426" spans="8:8" x14ac:dyDescent="0.25">
      <c r="H7426" s="1"/>
    </row>
    <row r="7427" spans="8:8" x14ac:dyDescent="0.25">
      <c r="H7427" s="1"/>
    </row>
    <row r="7428" spans="8:8" x14ac:dyDescent="0.25">
      <c r="H7428" s="1"/>
    </row>
    <row r="7429" spans="8:8" x14ac:dyDescent="0.25">
      <c r="H7429" s="1"/>
    </row>
    <row r="7430" spans="8:8" x14ac:dyDescent="0.25">
      <c r="H7430" s="1"/>
    </row>
    <row r="7431" spans="8:8" x14ac:dyDescent="0.25">
      <c r="H7431" s="1"/>
    </row>
    <row r="7432" spans="8:8" x14ac:dyDescent="0.25">
      <c r="H7432" s="1"/>
    </row>
    <row r="7433" spans="8:8" x14ac:dyDescent="0.25">
      <c r="H7433" s="1"/>
    </row>
    <row r="7434" spans="8:8" x14ac:dyDescent="0.25">
      <c r="H7434" s="1"/>
    </row>
    <row r="7435" spans="8:8" x14ac:dyDescent="0.25">
      <c r="H7435" s="1"/>
    </row>
    <row r="7436" spans="8:8" x14ac:dyDescent="0.25">
      <c r="H7436" s="1"/>
    </row>
    <row r="7437" spans="8:8" x14ac:dyDescent="0.25">
      <c r="H7437" s="1"/>
    </row>
    <row r="7438" spans="8:8" x14ac:dyDescent="0.25">
      <c r="H7438" s="1"/>
    </row>
    <row r="7439" spans="8:8" x14ac:dyDescent="0.25">
      <c r="H7439" s="1"/>
    </row>
    <row r="7440" spans="8:8" x14ac:dyDescent="0.25">
      <c r="H7440" s="1"/>
    </row>
    <row r="7441" spans="8:8" x14ac:dyDescent="0.25">
      <c r="H7441" s="1"/>
    </row>
    <row r="7442" spans="8:8" x14ac:dyDescent="0.25">
      <c r="H7442" s="1"/>
    </row>
    <row r="7443" spans="8:8" x14ac:dyDescent="0.25">
      <c r="H7443" s="1"/>
    </row>
    <row r="7444" spans="8:8" x14ac:dyDescent="0.25">
      <c r="H7444" s="1"/>
    </row>
    <row r="7445" spans="8:8" x14ac:dyDescent="0.25">
      <c r="H7445" s="1"/>
    </row>
    <row r="7446" spans="8:8" x14ac:dyDescent="0.25">
      <c r="H7446" s="1"/>
    </row>
    <row r="7447" spans="8:8" x14ac:dyDescent="0.25">
      <c r="H7447" s="1"/>
    </row>
    <row r="7450" spans="8:8" x14ac:dyDescent="0.25">
      <c r="H7450" s="1"/>
    </row>
    <row r="7454" spans="8:8" x14ac:dyDescent="0.25">
      <c r="H7454" s="1"/>
    </row>
    <row r="7455" spans="8:8" x14ac:dyDescent="0.25">
      <c r="H7455" s="1"/>
    </row>
    <row r="7456" spans="8:8" x14ac:dyDescent="0.25">
      <c r="H7456" s="1"/>
    </row>
    <row r="7457" spans="8:8" x14ac:dyDescent="0.25">
      <c r="H7457" s="1"/>
    </row>
    <row r="7458" spans="8:8" x14ac:dyDescent="0.25">
      <c r="H7458" s="1"/>
    </row>
    <row r="7461" spans="8:8" x14ac:dyDescent="0.25">
      <c r="H7461" s="1"/>
    </row>
    <row r="7462" spans="8:8" x14ac:dyDescent="0.25">
      <c r="H7462" s="1"/>
    </row>
    <row r="7463" spans="8:8" x14ac:dyDescent="0.25">
      <c r="H7463" s="1"/>
    </row>
    <row r="7464" spans="8:8" x14ac:dyDescent="0.25">
      <c r="H7464" s="1"/>
    </row>
    <row r="7466" spans="8:8" x14ac:dyDescent="0.25">
      <c r="H7466" s="1"/>
    </row>
    <row r="7467" spans="8:8" x14ac:dyDescent="0.25">
      <c r="H7467" s="1"/>
    </row>
    <row r="7468" spans="8:8" x14ac:dyDescent="0.25">
      <c r="H7468" s="1"/>
    </row>
    <row r="7469" spans="8:8" x14ac:dyDescent="0.25">
      <c r="H7469" s="1"/>
    </row>
    <row r="7470" spans="8:8" x14ac:dyDescent="0.25">
      <c r="H7470" s="1"/>
    </row>
    <row r="7471" spans="8:8" x14ac:dyDescent="0.25">
      <c r="H7471" s="1"/>
    </row>
    <row r="7472" spans="8:8" x14ac:dyDescent="0.25">
      <c r="H7472" s="1"/>
    </row>
    <row r="7474" spans="8:8" x14ac:dyDescent="0.25">
      <c r="H7474" s="1"/>
    </row>
    <row r="7475" spans="8:8" x14ac:dyDescent="0.25">
      <c r="H7475" s="1"/>
    </row>
    <row r="7476" spans="8:8" x14ac:dyDescent="0.25">
      <c r="H7476" s="1"/>
    </row>
    <row r="7477" spans="8:8" x14ac:dyDescent="0.25">
      <c r="H7477" s="1"/>
    </row>
    <row r="7478" spans="8:8" x14ac:dyDescent="0.25">
      <c r="H7478" s="1"/>
    </row>
    <row r="7479" spans="8:8" x14ac:dyDescent="0.25">
      <c r="H7479" s="1"/>
    </row>
    <row r="7483" spans="8:8" x14ac:dyDescent="0.25">
      <c r="H7483" s="1"/>
    </row>
    <row r="7484" spans="8:8" x14ac:dyDescent="0.25">
      <c r="H7484" s="1"/>
    </row>
    <row r="7485" spans="8:8" x14ac:dyDescent="0.25">
      <c r="H7485" s="1"/>
    </row>
    <row r="7486" spans="8:8" x14ac:dyDescent="0.25">
      <c r="H7486" s="1"/>
    </row>
    <row r="7487" spans="8:8" x14ac:dyDescent="0.25">
      <c r="H7487" s="1"/>
    </row>
    <row r="7491" spans="8:8" x14ac:dyDescent="0.25">
      <c r="H7491" s="1"/>
    </row>
    <row r="7492" spans="8:8" x14ac:dyDescent="0.25">
      <c r="H7492" s="1"/>
    </row>
    <row r="7494" spans="8:8" x14ac:dyDescent="0.25">
      <c r="H7494" s="1"/>
    </row>
    <row r="7495" spans="8:8" x14ac:dyDescent="0.25">
      <c r="H7495" s="1"/>
    </row>
    <row r="7496" spans="8:8" x14ac:dyDescent="0.25">
      <c r="H7496" s="1"/>
    </row>
    <row r="7497" spans="8:8" x14ac:dyDescent="0.25">
      <c r="H7497" s="1"/>
    </row>
    <row r="7498" spans="8:8" x14ac:dyDescent="0.25">
      <c r="H7498" s="1"/>
    </row>
    <row r="7499" spans="8:8" x14ac:dyDescent="0.25">
      <c r="H7499" s="1"/>
    </row>
    <row r="7500" spans="8:8" x14ac:dyDescent="0.25">
      <c r="H7500" s="1"/>
    </row>
    <row r="7501" spans="8:8" x14ac:dyDescent="0.25">
      <c r="H7501" s="1"/>
    </row>
    <row r="7502" spans="8:8" x14ac:dyDescent="0.25">
      <c r="H7502" s="1"/>
    </row>
    <row r="7503" spans="8:8" x14ac:dyDescent="0.25">
      <c r="H7503" s="1"/>
    </row>
    <row r="7504" spans="8:8" x14ac:dyDescent="0.25">
      <c r="H7504" s="1"/>
    </row>
    <row r="7505" spans="8:8" x14ac:dyDescent="0.25">
      <c r="H7505" s="1"/>
    </row>
    <row r="7506" spans="8:8" x14ac:dyDescent="0.25">
      <c r="H7506" s="1"/>
    </row>
    <row r="7507" spans="8:8" x14ac:dyDescent="0.25">
      <c r="H7507" s="1"/>
    </row>
    <row r="7508" spans="8:8" x14ac:dyDescent="0.25">
      <c r="H7508" s="1"/>
    </row>
    <row r="7509" spans="8:8" x14ac:dyDescent="0.25">
      <c r="H7509" s="1"/>
    </row>
    <row r="7510" spans="8:8" x14ac:dyDescent="0.25">
      <c r="H7510" s="1"/>
    </row>
    <row r="7511" spans="8:8" x14ac:dyDescent="0.25">
      <c r="H7511" s="1"/>
    </row>
    <row r="7512" spans="8:8" x14ac:dyDescent="0.25">
      <c r="H7512" s="1"/>
    </row>
    <row r="7513" spans="8:8" x14ac:dyDescent="0.25">
      <c r="H7513" s="1"/>
    </row>
    <row r="7514" spans="8:8" x14ac:dyDescent="0.25">
      <c r="H7514" s="1"/>
    </row>
    <row r="7515" spans="8:8" x14ac:dyDescent="0.25">
      <c r="H7515" s="1"/>
    </row>
    <row r="7516" spans="8:8" x14ac:dyDescent="0.25">
      <c r="H7516" s="1"/>
    </row>
    <row r="7517" spans="8:8" x14ac:dyDescent="0.25">
      <c r="H7517" s="1"/>
    </row>
    <row r="7519" spans="8:8" x14ac:dyDescent="0.25">
      <c r="H7519" s="1"/>
    </row>
    <row r="7521" spans="8:8" x14ac:dyDescent="0.25">
      <c r="H7521" s="1"/>
    </row>
    <row r="7526" spans="8:8" x14ac:dyDescent="0.25">
      <c r="H7526" s="1"/>
    </row>
    <row r="7532" spans="8:8" x14ac:dyDescent="0.25">
      <c r="H7532" s="1"/>
    </row>
    <row r="7533" spans="8:8" x14ac:dyDescent="0.25">
      <c r="H7533" s="1"/>
    </row>
    <row r="7535" spans="8:8" x14ac:dyDescent="0.25">
      <c r="H7535" s="1"/>
    </row>
    <row r="7536" spans="8:8" x14ac:dyDescent="0.25">
      <c r="H7536" s="1"/>
    </row>
    <row r="7537" spans="8:8" x14ac:dyDescent="0.25">
      <c r="H7537" s="1"/>
    </row>
    <row r="7538" spans="8:8" x14ac:dyDescent="0.25">
      <c r="H7538" s="1"/>
    </row>
    <row r="7539" spans="8:8" x14ac:dyDescent="0.25">
      <c r="H7539" s="1"/>
    </row>
    <row r="7540" spans="8:8" x14ac:dyDescent="0.25">
      <c r="H7540" s="1"/>
    </row>
    <row r="7542" spans="8:8" x14ac:dyDescent="0.25">
      <c r="H7542" s="1"/>
    </row>
    <row r="7543" spans="8:8" x14ac:dyDescent="0.25">
      <c r="H7543" s="1"/>
    </row>
    <row r="7545" spans="8:8" x14ac:dyDescent="0.25">
      <c r="H7545" s="1"/>
    </row>
    <row r="7546" spans="8:8" x14ac:dyDescent="0.25">
      <c r="H7546" s="1"/>
    </row>
    <row r="7547" spans="8:8" x14ac:dyDescent="0.25">
      <c r="H7547" s="1"/>
    </row>
    <row r="7548" spans="8:8" x14ac:dyDescent="0.25">
      <c r="H7548" s="1"/>
    </row>
    <row r="7549" spans="8:8" x14ac:dyDescent="0.25">
      <c r="H7549" s="1"/>
    </row>
    <row r="7550" spans="8:8" x14ac:dyDescent="0.25">
      <c r="H7550" s="1"/>
    </row>
    <row r="7551" spans="8:8" x14ac:dyDescent="0.25">
      <c r="H7551" s="1"/>
    </row>
    <row r="7552" spans="8:8" x14ac:dyDescent="0.25">
      <c r="H7552" s="1"/>
    </row>
    <row r="7553" spans="8:8" x14ac:dyDescent="0.25">
      <c r="H7553" s="1"/>
    </row>
    <row r="7554" spans="8:8" x14ac:dyDescent="0.25">
      <c r="H7554" s="1"/>
    </row>
    <row r="7555" spans="8:8" x14ac:dyDescent="0.25">
      <c r="H7555" s="1"/>
    </row>
    <row r="7556" spans="8:8" x14ac:dyDescent="0.25">
      <c r="H7556" s="1"/>
    </row>
    <row r="7557" spans="8:8" x14ac:dyDescent="0.25">
      <c r="H7557" s="1"/>
    </row>
    <row r="7558" spans="8:8" x14ac:dyDescent="0.25">
      <c r="H7558" s="1"/>
    </row>
    <row r="7559" spans="8:8" x14ac:dyDescent="0.25">
      <c r="H7559" s="1"/>
    </row>
    <row r="7560" spans="8:8" x14ac:dyDescent="0.25">
      <c r="H7560" s="1"/>
    </row>
    <row r="7561" spans="8:8" x14ac:dyDescent="0.25">
      <c r="H7561" s="1"/>
    </row>
    <row r="7562" spans="8:8" x14ac:dyDescent="0.25">
      <c r="H7562" s="1"/>
    </row>
    <row r="7563" spans="8:8" x14ac:dyDescent="0.25">
      <c r="H7563" s="1"/>
    </row>
    <row r="7564" spans="8:8" x14ac:dyDescent="0.25">
      <c r="H7564" s="1"/>
    </row>
    <row r="7565" spans="8:8" x14ac:dyDescent="0.25">
      <c r="H7565" s="1"/>
    </row>
    <row r="7566" spans="8:8" x14ac:dyDescent="0.25">
      <c r="H7566" s="1"/>
    </row>
    <row r="7567" spans="8:8" x14ac:dyDescent="0.25">
      <c r="H7567" s="1"/>
    </row>
    <row r="7568" spans="8:8" x14ac:dyDescent="0.25">
      <c r="H7568" s="1"/>
    </row>
    <row r="7569" spans="8:8" x14ac:dyDescent="0.25">
      <c r="H7569" s="1"/>
    </row>
    <row r="7570" spans="8:8" x14ac:dyDescent="0.25">
      <c r="H7570" s="1"/>
    </row>
    <row r="7571" spans="8:8" x14ac:dyDescent="0.25">
      <c r="H7571" s="1"/>
    </row>
    <row r="7572" spans="8:8" x14ac:dyDescent="0.25">
      <c r="H7572" s="1"/>
    </row>
    <row r="7573" spans="8:8" x14ac:dyDescent="0.25">
      <c r="H7573" s="1"/>
    </row>
    <row r="7574" spans="8:8" x14ac:dyDescent="0.25">
      <c r="H7574" s="1"/>
    </row>
    <row r="7575" spans="8:8" x14ac:dyDescent="0.25">
      <c r="H7575" s="1"/>
    </row>
    <row r="7576" spans="8:8" x14ac:dyDescent="0.25">
      <c r="H7576" s="1"/>
    </row>
    <row r="7577" spans="8:8" x14ac:dyDescent="0.25">
      <c r="H7577" s="1"/>
    </row>
    <row r="7583" spans="8:8" x14ac:dyDescent="0.25">
      <c r="H7583" s="1"/>
    </row>
    <row r="7584" spans="8:8" x14ac:dyDescent="0.25">
      <c r="H7584" s="1"/>
    </row>
    <row r="7585" spans="8:8" x14ac:dyDescent="0.25">
      <c r="H7585" s="1"/>
    </row>
    <row r="7586" spans="8:8" x14ac:dyDescent="0.25">
      <c r="H7586" s="1"/>
    </row>
    <row r="7587" spans="8:8" x14ac:dyDescent="0.25">
      <c r="H7587" s="1"/>
    </row>
    <row r="7589" spans="8:8" x14ac:dyDescent="0.25">
      <c r="H7589" s="1"/>
    </row>
    <row r="7590" spans="8:8" x14ac:dyDescent="0.25">
      <c r="H7590" s="1"/>
    </row>
    <row r="7598" spans="8:8" x14ac:dyDescent="0.25">
      <c r="H7598" s="1"/>
    </row>
    <row r="7599" spans="8:8" x14ac:dyDescent="0.25">
      <c r="H7599" s="1"/>
    </row>
    <row r="7601" spans="8:8" x14ac:dyDescent="0.25">
      <c r="H7601" s="1"/>
    </row>
    <row r="7602" spans="8:8" x14ac:dyDescent="0.25">
      <c r="H7602" s="1"/>
    </row>
    <row r="7603" spans="8:8" x14ac:dyDescent="0.25">
      <c r="H7603" s="1"/>
    </row>
    <row r="7605" spans="8:8" x14ac:dyDescent="0.25">
      <c r="H7605" s="1"/>
    </row>
    <row r="7606" spans="8:8" x14ac:dyDescent="0.25">
      <c r="H7606" s="1"/>
    </row>
    <row r="7608" spans="8:8" x14ac:dyDescent="0.25">
      <c r="H7608" s="1"/>
    </row>
    <row r="7609" spans="8:8" x14ac:dyDescent="0.25">
      <c r="H7609" s="1"/>
    </row>
    <row r="7610" spans="8:8" x14ac:dyDescent="0.25">
      <c r="H7610" s="1"/>
    </row>
    <row r="7611" spans="8:8" x14ac:dyDescent="0.25">
      <c r="H7611" s="1"/>
    </row>
    <row r="7612" spans="8:8" x14ac:dyDescent="0.25">
      <c r="H7612" s="1"/>
    </row>
    <row r="7613" spans="8:8" x14ac:dyDescent="0.25">
      <c r="H7613" s="1"/>
    </row>
    <row r="7614" spans="8:8" x14ac:dyDescent="0.25">
      <c r="H7614" s="1"/>
    </row>
    <row r="7616" spans="8:8" x14ac:dyDescent="0.25">
      <c r="H7616" s="1"/>
    </row>
    <row r="7617" spans="8:8" x14ac:dyDescent="0.25">
      <c r="H7617" s="1"/>
    </row>
    <row r="7618" spans="8:8" x14ac:dyDescent="0.25">
      <c r="H7618" s="1"/>
    </row>
    <row r="7619" spans="8:8" x14ac:dyDescent="0.25">
      <c r="H7619" s="1"/>
    </row>
    <row r="7620" spans="8:8" x14ac:dyDescent="0.25">
      <c r="H7620" s="1"/>
    </row>
    <row r="7621" spans="8:8" x14ac:dyDescent="0.25">
      <c r="H7621" s="1"/>
    </row>
    <row r="7624" spans="8:8" x14ac:dyDescent="0.25">
      <c r="H7624" s="1"/>
    </row>
    <row r="7625" spans="8:8" x14ac:dyDescent="0.25">
      <c r="H7625" s="1"/>
    </row>
    <row r="7626" spans="8:8" x14ac:dyDescent="0.25">
      <c r="H7626" s="1"/>
    </row>
    <row r="7627" spans="8:8" x14ac:dyDescent="0.25">
      <c r="H7627" s="1"/>
    </row>
    <row r="7628" spans="8:8" x14ac:dyDescent="0.25">
      <c r="H7628" s="1"/>
    </row>
    <row r="7629" spans="8:8" x14ac:dyDescent="0.25">
      <c r="H7629" s="1"/>
    </row>
    <row r="7630" spans="8:8" x14ac:dyDescent="0.25">
      <c r="H7630" s="1"/>
    </row>
    <row r="7631" spans="8:8" x14ac:dyDescent="0.25">
      <c r="H7631" s="1"/>
    </row>
    <row r="7632" spans="8:8" x14ac:dyDescent="0.25">
      <c r="H7632" s="1"/>
    </row>
    <row r="7633" spans="8:8" x14ac:dyDescent="0.25">
      <c r="H7633" s="1"/>
    </row>
    <row r="7634" spans="8:8" x14ac:dyDescent="0.25">
      <c r="H7634" s="1"/>
    </row>
    <row r="7635" spans="8:8" x14ac:dyDescent="0.25">
      <c r="H7635" s="1"/>
    </row>
    <row r="7636" spans="8:8" x14ac:dyDescent="0.25">
      <c r="H7636" s="1"/>
    </row>
    <row r="7639" spans="8:8" x14ac:dyDescent="0.25">
      <c r="H7639" s="1"/>
    </row>
    <row r="7640" spans="8:8" x14ac:dyDescent="0.25">
      <c r="H7640" s="1"/>
    </row>
    <row r="7642" spans="8:8" x14ac:dyDescent="0.25">
      <c r="H7642" s="1"/>
    </row>
    <row r="7643" spans="8:8" x14ac:dyDescent="0.25">
      <c r="H7643" s="1"/>
    </row>
    <row r="7644" spans="8:8" x14ac:dyDescent="0.25">
      <c r="H7644" s="1"/>
    </row>
    <row r="7650" spans="8:8" x14ac:dyDescent="0.25">
      <c r="H7650" s="1"/>
    </row>
    <row r="7651" spans="8:8" x14ac:dyDescent="0.25">
      <c r="H7651" s="1"/>
    </row>
    <row r="7652" spans="8:8" x14ac:dyDescent="0.25">
      <c r="H7652" s="1"/>
    </row>
    <row r="7653" spans="8:8" x14ac:dyDescent="0.25">
      <c r="H7653" s="1"/>
    </row>
    <row r="7655" spans="8:8" x14ac:dyDescent="0.25">
      <c r="H7655" s="1"/>
    </row>
    <row r="7656" spans="8:8" x14ac:dyDescent="0.25">
      <c r="H7656" s="1"/>
    </row>
    <row r="7657" spans="8:8" x14ac:dyDescent="0.25">
      <c r="H7657" s="1"/>
    </row>
    <row r="7658" spans="8:8" x14ac:dyDescent="0.25">
      <c r="H7658" s="1"/>
    </row>
    <row r="7659" spans="8:8" x14ac:dyDescent="0.25">
      <c r="H7659" s="1"/>
    </row>
    <row r="7660" spans="8:8" x14ac:dyDescent="0.25">
      <c r="H7660" s="1"/>
    </row>
    <row r="7661" spans="8:8" x14ac:dyDescent="0.25">
      <c r="H7661" s="1"/>
    </row>
    <row r="7662" spans="8:8" x14ac:dyDescent="0.25">
      <c r="H7662" s="1"/>
    </row>
    <row r="7663" spans="8:8" x14ac:dyDescent="0.25">
      <c r="H7663" s="1"/>
    </row>
    <row r="7664" spans="8:8" x14ac:dyDescent="0.25">
      <c r="H7664" s="1"/>
    </row>
    <row r="7667" spans="8:8" x14ac:dyDescent="0.25">
      <c r="H7667" s="1"/>
    </row>
    <row r="7668" spans="8:8" x14ac:dyDescent="0.25">
      <c r="H7668" s="1"/>
    </row>
    <row r="7669" spans="8:8" x14ac:dyDescent="0.25">
      <c r="H7669" s="1"/>
    </row>
    <row r="7670" spans="8:8" x14ac:dyDescent="0.25">
      <c r="H7670" s="1"/>
    </row>
    <row r="7676" spans="8:8" x14ac:dyDescent="0.25">
      <c r="H7676" s="1"/>
    </row>
    <row r="7677" spans="8:8" x14ac:dyDescent="0.25">
      <c r="H7677" s="1"/>
    </row>
    <row r="7678" spans="8:8" x14ac:dyDescent="0.25">
      <c r="H7678" s="1"/>
    </row>
    <row r="7679" spans="8:8" x14ac:dyDescent="0.25">
      <c r="H7679" s="1"/>
    </row>
    <row r="7680" spans="8:8" x14ac:dyDescent="0.25">
      <c r="H7680" s="1"/>
    </row>
    <row r="7681" spans="8:8" x14ac:dyDescent="0.25">
      <c r="H7681" s="1"/>
    </row>
    <row r="7682" spans="8:8" x14ac:dyDescent="0.25">
      <c r="H7682" s="1"/>
    </row>
    <row r="7683" spans="8:8" x14ac:dyDescent="0.25">
      <c r="H7683" s="1"/>
    </row>
    <row r="7684" spans="8:8" x14ac:dyDescent="0.25">
      <c r="H7684" s="1"/>
    </row>
    <row r="7685" spans="8:8" x14ac:dyDescent="0.25">
      <c r="H7685" s="1"/>
    </row>
    <row r="7686" spans="8:8" x14ac:dyDescent="0.25">
      <c r="H7686" s="1"/>
    </row>
    <row r="7687" spans="8:8" x14ac:dyDescent="0.25">
      <c r="H7687" s="1"/>
    </row>
    <row r="7688" spans="8:8" x14ac:dyDescent="0.25">
      <c r="H7688" s="1"/>
    </row>
    <row r="7690" spans="8:8" x14ac:dyDescent="0.25">
      <c r="H7690" s="1"/>
    </row>
    <row r="7691" spans="8:8" x14ac:dyDescent="0.25">
      <c r="H7691" s="1"/>
    </row>
    <row r="7692" spans="8:8" x14ac:dyDescent="0.25">
      <c r="H7692" s="1"/>
    </row>
    <row r="7693" spans="8:8" x14ac:dyDescent="0.25">
      <c r="H7693" s="1"/>
    </row>
    <row r="7695" spans="8:8" x14ac:dyDescent="0.25">
      <c r="H7695" s="1"/>
    </row>
    <row r="7696" spans="8:8" x14ac:dyDescent="0.25">
      <c r="H7696" s="1"/>
    </row>
    <row r="7698" spans="8:8" x14ac:dyDescent="0.25">
      <c r="H7698" s="1"/>
    </row>
    <row r="7699" spans="8:8" x14ac:dyDescent="0.25">
      <c r="H7699" s="1"/>
    </row>
    <row r="7701" spans="8:8" x14ac:dyDescent="0.25">
      <c r="H7701" s="1"/>
    </row>
    <row r="7702" spans="8:8" x14ac:dyDescent="0.25">
      <c r="H7702" s="1"/>
    </row>
    <row r="7703" spans="8:8" x14ac:dyDescent="0.25">
      <c r="H7703" s="1"/>
    </row>
    <row r="7704" spans="8:8" x14ac:dyDescent="0.25">
      <c r="H7704" s="1"/>
    </row>
    <row r="7707" spans="8:8" x14ac:dyDescent="0.25">
      <c r="H7707" s="1"/>
    </row>
    <row r="7708" spans="8:8" x14ac:dyDescent="0.25">
      <c r="H7708" s="1"/>
    </row>
    <row r="7709" spans="8:8" x14ac:dyDescent="0.25">
      <c r="H7709" s="1"/>
    </row>
    <row r="7710" spans="8:8" x14ac:dyDescent="0.25">
      <c r="H7710" s="1"/>
    </row>
    <row r="7711" spans="8:8" x14ac:dyDescent="0.25">
      <c r="H7711" s="1"/>
    </row>
    <row r="7715" spans="8:8" x14ac:dyDescent="0.25">
      <c r="H7715" s="1"/>
    </row>
    <row r="7716" spans="8:8" x14ac:dyDescent="0.25">
      <c r="H7716" s="1"/>
    </row>
    <row r="7717" spans="8:8" x14ac:dyDescent="0.25">
      <c r="H7717" s="1"/>
    </row>
    <row r="7725" spans="8:8" x14ac:dyDescent="0.25">
      <c r="H7725" s="1"/>
    </row>
    <row r="7726" spans="8:8" x14ac:dyDescent="0.25">
      <c r="H7726" s="1"/>
    </row>
    <row r="7727" spans="8:8" x14ac:dyDescent="0.25">
      <c r="H7727" s="1"/>
    </row>
    <row r="7729" spans="8:8" x14ac:dyDescent="0.25">
      <c r="H7729" s="1"/>
    </row>
    <row r="7730" spans="8:8" x14ac:dyDescent="0.25">
      <c r="H7730" s="1"/>
    </row>
    <row r="7732" spans="8:8" x14ac:dyDescent="0.25">
      <c r="H7732" s="1"/>
    </row>
    <row r="7733" spans="8:8" x14ac:dyDescent="0.25">
      <c r="H7733" s="1"/>
    </row>
    <row r="7734" spans="8:8" x14ac:dyDescent="0.25">
      <c r="H7734" s="1"/>
    </row>
    <row r="7735" spans="8:8" x14ac:dyDescent="0.25">
      <c r="H7735" s="1"/>
    </row>
    <row r="7739" spans="8:8" x14ac:dyDescent="0.25">
      <c r="H7739" s="1"/>
    </row>
    <row r="7740" spans="8:8" x14ac:dyDescent="0.25">
      <c r="H7740" s="1"/>
    </row>
    <row r="7741" spans="8:8" x14ac:dyDescent="0.25">
      <c r="H7741" s="1"/>
    </row>
    <row r="7742" spans="8:8" x14ac:dyDescent="0.25">
      <c r="H7742" s="1"/>
    </row>
    <row r="7744" spans="8:8" x14ac:dyDescent="0.25">
      <c r="H7744" s="1"/>
    </row>
    <row r="7747" spans="8:8" x14ac:dyDescent="0.25">
      <c r="H7747" s="1"/>
    </row>
    <row r="7748" spans="8:8" x14ac:dyDescent="0.25">
      <c r="H7748" s="1"/>
    </row>
    <row r="7752" spans="8:8" x14ac:dyDescent="0.25">
      <c r="H7752" s="1"/>
    </row>
    <row r="7754" spans="8:8" x14ac:dyDescent="0.25">
      <c r="H7754" s="1"/>
    </row>
    <row r="7755" spans="8:8" x14ac:dyDescent="0.25">
      <c r="H7755" s="1"/>
    </row>
    <row r="7757" spans="8:8" x14ac:dyDescent="0.25">
      <c r="H7757" s="1"/>
    </row>
    <row r="7760" spans="8:8" x14ac:dyDescent="0.25">
      <c r="H7760" s="1"/>
    </row>
    <row r="7761" spans="8:8" x14ac:dyDescent="0.25">
      <c r="H7761" s="1"/>
    </row>
    <row r="7762" spans="8:8" x14ac:dyDescent="0.25">
      <c r="H7762" s="1"/>
    </row>
    <row r="7763" spans="8:8" x14ac:dyDescent="0.25">
      <c r="H7763" s="1"/>
    </row>
    <row r="7764" spans="8:8" x14ac:dyDescent="0.25">
      <c r="H7764" s="1"/>
    </row>
    <row r="7765" spans="8:8" x14ac:dyDescent="0.25">
      <c r="H7765" s="1"/>
    </row>
    <row r="7766" spans="8:8" x14ac:dyDescent="0.25">
      <c r="H7766" s="1"/>
    </row>
    <row r="7767" spans="8:8" x14ac:dyDescent="0.25">
      <c r="H7767" s="1"/>
    </row>
    <row r="7768" spans="8:8" x14ac:dyDescent="0.25">
      <c r="H7768" s="1"/>
    </row>
    <row r="7769" spans="8:8" x14ac:dyDescent="0.25">
      <c r="H7769" s="1"/>
    </row>
    <row r="7771" spans="8:8" x14ac:dyDescent="0.25">
      <c r="H7771" s="1"/>
    </row>
    <row r="7772" spans="8:8" x14ac:dyDescent="0.25">
      <c r="H7772" s="1"/>
    </row>
    <row r="7773" spans="8:8" x14ac:dyDescent="0.25">
      <c r="H7773" s="1"/>
    </row>
    <row r="7774" spans="8:8" x14ac:dyDescent="0.25">
      <c r="H7774" s="1"/>
    </row>
    <row r="7775" spans="8:8" x14ac:dyDescent="0.25">
      <c r="H7775" s="1"/>
    </row>
    <row r="7776" spans="8:8" x14ac:dyDescent="0.25">
      <c r="H7776" s="1"/>
    </row>
    <row r="7777" spans="8:8" x14ac:dyDescent="0.25">
      <c r="H7777" s="1"/>
    </row>
    <row r="7778" spans="8:8" x14ac:dyDescent="0.25">
      <c r="H7778" s="1"/>
    </row>
    <row r="7779" spans="8:8" x14ac:dyDescent="0.25">
      <c r="H7779" s="1"/>
    </row>
    <row r="7780" spans="8:8" x14ac:dyDescent="0.25">
      <c r="H7780" s="1"/>
    </row>
    <row r="7781" spans="8:8" x14ac:dyDescent="0.25">
      <c r="H7781" s="1"/>
    </row>
    <row r="7782" spans="8:8" x14ac:dyDescent="0.25">
      <c r="H7782" s="1"/>
    </row>
    <row r="7783" spans="8:8" x14ac:dyDescent="0.25">
      <c r="H7783" s="1"/>
    </row>
    <row r="7784" spans="8:8" x14ac:dyDescent="0.25">
      <c r="H7784" s="1"/>
    </row>
    <row r="7785" spans="8:8" x14ac:dyDescent="0.25">
      <c r="H7785" s="1"/>
    </row>
    <row r="7786" spans="8:8" x14ac:dyDescent="0.25">
      <c r="H7786" s="1"/>
    </row>
    <row r="7789" spans="8:8" x14ac:dyDescent="0.25">
      <c r="H7789" s="1"/>
    </row>
    <row r="7791" spans="8:8" x14ac:dyDescent="0.25">
      <c r="H7791" s="1"/>
    </row>
    <row r="7792" spans="8:8" x14ac:dyDescent="0.25">
      <c r="H7792" s="1"/>
    </row>
    <row r="7793" spans="8:8" x14ac:dyDescent="0.25">
      <c r="H7793" s="1"/>
    </row>
    <row r="7794" spans="8:8" x14ac:dyDescent="0.25">
      <c r="H7794" s="1"/>
    </row>
    <row r="7795" spans="8:8" x14ac:dyDescent="0.25">
      <c r="H7795" s="1"/>
    </row>
    <row r="7797" spans="8:8" x14ac:dyDescent="0.25">
      <c r="H7797" s="1"/>
    </row>
    <row r="7798" spans="8:8" x14ac:dyDescent="0.25">
      <c r="H7798" s="1"/>
    </row>
    <row r="7799" spans="8:8" x14ac:dyDescent="0.25">
      <c r="H7799" s="1"/>
    </row>
    <row r="7800" spans="8:8" x14ac:dyDescent="0.25">
      <c r="H7800" s="1"/>
    </row>
    <row r="7801" spans="8:8" x14ac:dyDescent="0.25">
      <c r="H7801" s="1"/>
    </row>
    <row r="7802" spans="8:8" x14ac:dyDescent="0.25">
      <c r="H7802" s="1"/>
    </row>
    <row r="7806" spans="8:8" x14ac:dyDescent="0.25">
      <c r="H7806" s="1"/>
    </row>
    <row r="7807" spans="8:8" x14ac:dyDescent="0.25">
      <c r="H7807" s="1"/>
    </row>
    <row r="7808" spans="8:8" x14ac:dyDescent="0.25">
      <c r="H7808" s="1"/>
    </row>
    <row r="7810" spans="8:8" x14ac:dyDescent="0.25">
      <c r="H7810" s="1"/>
    </row>
    <row r="7815" spans="8:8" x14ac:dyDescent="0.25">
      <c r="H7815" s="1"/>
    </row>
    <row r="7816" spans="8:8" x14ac:dyDescent="0.25">
      <c r="H7816" s="1"/>
    </row>
    <row r="7817" spans="8:8" x14ac:dyDescent="0.25">
      <c r="H7817" s="1"/>
    </row>
    <row r="7818" spans="8:8" x14ac:dyDescent="0.25">
      <c r="H7818" s="1"/>
    </row>
    <row r="7819" spans="8:8" x14ac:dyDescent="0.25">
      <c r="H7819" s="1"/>
    </row>
    <row r="7824" spans="8:8" x14ac:dyDescent="0.25">
      <c r="H7824" s="1"/>
    </row>
    <row r="7825" spans="8:8" x14ac:dyDescent="0.25">
      <c r="H7825" s="1"/>
    </row>
    <row r="7826" spans="8:8" x14ac:dyDescent="0.25">
      <c r="H7826" s="1"/>
    </row>
    <row r="7832" spans="8:8" x14ac:dyDescent="0.25">
      <c r="H7832" s="1"/>
    </row>
    <row r="7833" spans="8:8" x14ac:dyDescent="0.25">
      <c r="H7833" s="1"/>
    </row>
    <row r="7834" spans="8:8" x14ac:dyDescent="0.25">
      <c r="H7834" s="1"/>
    </row>
    <row r="7835" spans="8:8" x14ac:dyDescent="0.25">
      <c r="H7835" s="1"/>
    </row>
    <row r="7837" spans="8:8" x14ac:dyDescent="0.25">
      <c r="H7837" s="1"/>
    </row>
    <row r="7838" spans="8:8" x14ac:dyDescent="0.25">
      <c r="H7838" s="1"/>
    </row>
    <row r="7839" spans="8:8" x14ac:dyDescent="0.25">
      <c r="H7839" s="1"/>
    </row>
    <row r="7840" spans="8:8" x14ac:dyDescent="0.25">
      <c r="H7840" s="1"/>
    </row>
    <row r="7841" spans="8:8" x14ac:dyDescent="0.25">
      <c r="H7841" s="1"/>
    </row>
    <row r="7842" spans="8:8" x14ac:dyDescent="0.25">
      <c r="H7842" s="1"/>
    </row>
    <row r="7843" spans="8:8" x14ac:dyDescent="0.25">
      <c r="H7843" s="1"/>
    </row>
    <row r="7844" spans="8:8" x14ac:dyDescent="0.25">
      <c r="H7844" s="1"/>
    </row>
    <row r="7845" spans="8:8" x14ac:dyDescent="0.25">
      <c r="H7845" s="1"/>
    </row>
    <row r="7846" spans="8:8" x14ac:dyDescent="0.25">
      <c r="H7846" s="1"/>
    </row>
    <row r="7847" spans="8:8" x14ac:dyDescent="0.25">
      <c r="H7847" s="1"/>
    </row>
    <row r="7848" spans="8:8" x14ac:dyDescent="0.25">
      <c r="H7848" s="1"/>
    </row>
    <row r="7849" spans="8:8" x14ac:dyDescent="0.25">
      <c r="H7849" s="1"/>
    </row>
    <row r="7850" spans="8:8" x14ac:dyDescent="0.25">
      <c r="H7850" s="1"/>
    </row>
    <row r="7851" spans="8:8" x14ac:dyDescent="0.25">
      <c r="H7851" s="1"/>
    </row>
    <row r="7852" spans="8:8" x14ac:dyDescent="0.25">
      <c r="H7852" s="1"/>
    </row>
    <row r="7853" spans="8:8" x14ac:dyDescent="0.25">
      <c r="H7853" s="1"/>
    </row>
    <row r="7854" spans="8:8" x14ac:dyDescent="0.25">
      <c r="H7854" s="1"/>
    </row>
    <row r="7855" spans="8:8" x14ac:dyDescent="0.25">
      <c r="H7855" s="1"/>
    </row>
    <row r="7856" spans="8:8" x14ac:dyDescent="0.25">
      <c r="H7856" s="1"/>
    </row>
    <row r="7857" spans="8:8" x14ac:dyDescent="0.25">
      <c r="H7857" s="1"/>
    </row>
    <row r="7858" spans="8:8" x14ac:dyDescent="0.25">
      <c r="H7858" s="1"/>
    </row>
    <row r="7859" spans="8:8" x14ac:dyDescent="0.25">
      <c r="H7859" s="1"/>
    </row>
    <row r="7860" spans="8:8" x14ac:dyDescent="0.25">
      <c r="H7860" s="1"/>
    </row>
    <row r="7861" spans="8:8" x14ac:dyDescent="0.25">
      <c r="H7861" s="1"/>
    </row>
    <row r="7862" spans="8:8" x14ac:dyDescent="0.25">
      <c r="H7862" s="1"/>
    </row>
    <row r="7863" spans="8:8" x14ac:dyDescent="0.25">
      <c r="H7863" s="1"/>
    </row>
    <row r="7864" spans="8:8" x14ac:dyDescent="0.25">
      <c r="H7864" s="1"/>
    </row>
    <row r="7865" spans="8:8" x14ac:dyDescent="0.25">
      <c r="H7865" s="1"/>
    </row>
    <row r="7866" spans="8:8" x14ac:dyDescent="0.25">
      <c r="H7866" s="1"/>
    </row>
    <row r="7867" spans="8:8" x14ac:dyDescent="0.25">
      <c r="H7867" s="1"/>
    </row>
    <row r="7876" spans="8:8" x14ac:dyDescent="0.25">
      <c r="H7876" s="1"/>
    </row>
    <row r="7879" spans="8:8" x14ac:dyDescent="0.25">
      <c r="H7879" s="1"/>
    </row>
    <row r="7880" spans="8:8" x14ac:dyDescent="0.25">
      <c r="H7880" s="1"/>
    </row>
    <row r="7881" spans="8:8" x14ac:dyDescent="0.25">
      <c r="H7881" s="1"/>
    </row>
    <row r="7882" spans="8:8" x14ac:dyDescent="0.25">
      <c r="H7882" s="1"/>
    </row>
    <row r="7883" spans="8:8" x14ac:dyDescent="0.25">
      <c r="H7883" s="1"/>
    </row>
    <row r="7884" spans="8:8" x14ac:dyDescent="0.25">
      <c r="H7884" s="1"/>
    </row>
    <row r="7885" spans="8:8" x14ac:dyDescent="0.25">
      <c r="H7885" s="1"/>
    </row>
    <row r="7887" spans="8:8" x14ac:dyDescent="0.25">
      <c r="H7887" s="1"/>
    </row>
    <row r="7888" spans="8:8" x14ac:dyDescent="0.25">
      <c r="H7888" s="1"/>
    </row>
    <row r="7889" spans="8:8" x14ac:dyDescent="0.25">
      <c r="H7889" s="1"/>
    </row>
    <row r="7890" spans="8:8" x14ac:dyDescent="0.25">
      <c r="H7890" s="1"/>
    </row>
    <row r="7891" spans="8:8" x14ac:dyDescent="0.25">
      <c r="H7891" s="1"/>
    </row>
    <row r="7892" spans="8:8" x14ac:dyDescent="0.25">
      <c r="H7892" s="1"/>
    </row>
    <row r="7893" spans="8:8" x14ac:dyDescent="0.25">
      <c r="H7893" s="1"/>
    </row>
    <row r="7894" spans="8:8" x14ac:dyDescent="0.25">
      <c r="H7894" s="1"/>
    </row>
    <row r="7895" spans="8:8" x14ac:dyDescent="0.25">
      <c r="H7895" s="1"/>
    </row>
    <row r="7896" spans="8:8" x14ac:dyDescent="0.25">
      <c r="H7896" s="1"/>
    </row>
    <row r="7897" spans="8:8" x14ac:dyDescent="0.25">
      <c r="H7897" s="1"/>
    </row>
    <row r="7898" spans="8:8" x14ac:dyDescent="0.25">
      <c r="H7898" s="1"/>
    </row>
    <row r="7899" spans="8:8" x14ac:dyDescent="0.25">
      <c r="H7899" s="1"/>
    </row>
    <row r="7900" spans="8:8" x14ac:dyDescent="0.25">
      <c r="H7900" s="1"/>
    </row>
    <row r="7901" spans="8:8" x14ac:dyDescent="0.25">
      <c r="H7901" s="1"/>
    </row>
    <row r="7903" spans="8:8" x14ac:dyDescent="0.25">
      <c r="H7903" s="1"/>
    </row>
    <row r="7904" spans="8:8" x14ac:dyDescent="0.25">
      <c r="H7904" s="1"/>
    </row>
    <row r="7907" spans="8:8" x14ac:dyDescent="0.25">
      <c r="H7907" s="1"/>
    </row>
    <row r="7908" spans="8:8" x14ac:dyDescent="0.25">
      <c r="H7908" s="1"/>
    </row>
    <row r="7909" spans="8:8" x14ac:dyDescent="0.25">
      <c r="H7909" s="1"/>
    </row>
    <row r="7913" spans="8:8" x14ac:dyDescent="0.25">
      <c r="H7913" s="1"/>
    </row>
    <row r="7914" spans="8:8" x14ac:dyDescent="0.25">
      <c r="H7914" s="1"/>
    </row>
    <row r="7915" spans="8:8" x14ac:dyDescent="0.25">
      <c r="H7915" s="1"/>
    </row>
    <row r="7916" spans="8:8" x14ac:dyDescent="0.25">
      <c r="H7916" s="1"/>
    </row>
    <row r="7917" spans="8:8" x14ac:dyDescent="0.25">
      <c r="H7917" s="1"/>
    </row>
    <row r="7919" spans="8:8" x14ac:dyDescent="0.25">
      <c r="H7919" s="1"/>
    </row>
    <row r="7920" spans="8:8" x14ac:dyDescent="0.25">
      <c r="H7920" s="1"/>
    </row>
    <row r="7921" spans="8:8" x14ac:dyDescent="0.25">
      <c r="H7921" s="1"/>
    </row>
    <row r="7922" spans="8:8" x14ac:dyDescent="0.25">
      <c r="H7922" s="1"/>
    </row>
    <row r="7923" spans="8:8" x14ac:dyDescent="0.25">
      <c r="H7923" s="1"/>
    </row>
    <row r="7924" spans="8:8" x14ac:dyDescent="0.25">
      <c r="H7924" s="1"/>
    </row>
    <row r="7925" spans="8:8" x14ac:dyDescent="0.25">
      <c r="H7925" s="1"/>
    </row>
    <row r="7926" spans="8:8" x14ac:dyDescent="0.25">
      <c r="H7926" s="1"/>
    </row>
    <row r="7928" spans="8:8" x14ac:dyDescent="0.25">
      <c r="H7928" s="1"/>
    </row>
    <row r="7929" spans="8:8" x14ac:dyDescent="0.25">
      <c r="H7929" s="1"/>
    </row>
    <row r="7930" spans="8:8" x14ac:dyDescent="0.25">
      <c r="H7930" s="1"/>
    </row>
    <row r="7931" spans="8:8" x14ac:dyDescent="0.25">
      <c r="H7931" s="1"/>
    </row>
    <row r="7932" spans="8:8" x14ac:dyDescent="0.25">
      <c r="H7932" s="1"/>
    </row>
    <row r="7933" spans="8:8" x14ac:dyDescent="0.25">
      <c r="H7933" s="1"/>
    </row>
    <row r="7934" spans="8:8" x14ac:dyDescent="0.25">
      <c r="H7934" s="1"/>
    </row>
    <row r="7935" spans="8:8" x14ac:dyDescent="0.25">
      <c r="H7935" s="1"/>
    </row>
    <row r="7936" spans="8:8" x14ac:dyDescent="0.25">
      <c r="H7936" s="1"/>
    </row>
    <row r="7937" spans="8:8" x14ac:dyDescent="0.25">
      <c r="H7937" s="1"/>
    </row>
    <row r="7938" spans="8:8" x14ac:dyDescent="0.25">
      <c r="H7938" s="1"/>
    </row>
    <row r="7939" spans="8:8" x14ac:dyDescent="0.25">
      <c r="H7939" s="1"/>
    </row>
    <row r="7942" spans="8:8" x14ac:dyDescent="0.25">
      <c r="H7942" s="1"/>
    </row>
    <row r="7943" spans="8:8" x14ac:dyDescent="0.25">
      <c r="H7943" s="1"/>
    </row>
    <row r="7944" spans="8:8" x14ac:dyDescent="0.25">
      <c r="H7944" s="1"/>
    </row>
    <row r="7945" spans="8:8" x14ac:dyDescent="0.25">
      <c r="H7945" s="1"/>
    </row>
    <row r="7946" spans="8:8" x14ac:dyDescent="0.25">
      <c r="H7946" s="1"/>
    </row>
    <row r="7947" spans="8:8" x14ac:dyDescent="0.25">
      <c r="H7947" s="1"/>
    </row>
    <row r="7948" spans="8:8" x14ac:dyDescent="0.25">
      <c r="H7948" s="1"/>
    </row>
    <row r="7949" spans="8:8" x14ac:dyDescent="0.25">
      <c r="H7949" s="1"/>
    </row>
    <row r="7950" spans="8:8" x14ac:dyDescent="0.25">
      <c r="H7950" s="1"/>
    </row>
    <row r="7954" spans="8:8" x14ac:dyDescent="0.25">
      <c r="H7954" s="1"/>
    </row>
    <row r="7956" spans="8:8" x14ac:dyDescent="0.25">
      <c r="H7956" s="1"/>
    </row>
    <row r="7958" spans="8:8" x14ac:dyDescent="0.25">
      <c r="H7958" s="1"/>
    </row>
    <row r="7959" spans="8:8" x14ac:dyDescent="0.25">
      <c r="H7959" s="1"/>
    </row>
    <row r="7960" spans="8:8" x14ac:dyDescent="0.25">
      <c r="H7960" s="1"/>
    </row>
    <row r="7961" spans="8:8" x14ac:dyDescent="0.25">
      <c r="H7961" s="1"/>
    </row>
    <row r="7962" spans="8:8" x14ac:dyDescent="0.25">
      <c r="H7962" s="1"/>
    </row>
    <row r="7963" spans="8:8" x14ac:dyDescent="0.25">
      <c r="H7963" s="1"/>
    </row>
    <row r="7964" spans="8:8" x14ac:dyDescent="0.25">
      <c r="H7964" s="1"/>
    </row>
    <row r="7969" spans="8:8" x14ac:dyDescent="0.25">
      <c r="H7969" s="1"/>
    </row>
    <row r="7970" spans="8:8" x14ac:dyDescent="0.25">
      <c r="H7970" s="1"/>
    </row>
    <row r="7971" spans="8:8" x14ac:dyDescent="0.25">
      <c r="H7971" s="1"/>
    </row>
    <row r="7972" spans="8:8" x14ac:dyDescent="0.25">
      <c r="H7972" s="1"/>
    </row>
    <row r="7973" spans="8:8" x14ac:dyDescent="0.25">
      <c r="H7973" s="1"/>
    </row>
    <row r="7974" spans="8:8" x14ac:dyDescent="0.25">
      <c r="H7974" s="1"/>
    </row>
    <row r="7975" spans="8:8" x14ac:dyDescent="0.25">
      <c r="H7975" s="1"/>
    </row>
    <row r="7980" spans="8:8" x14ac:dyDescent="0.25">
      <c r="H7980" s="1"/>
    </row>
    <row r="7982" spans="8:8" x14ac:dyDescent="0.25">
      <c r="H7982" s="1"/>
    </row>
    <row r="7984" spans="8:8" x14ac:dyDescent="0.25">
      <c r="H7984" s="1"/>
    </row>
    <row r="7985" spans="8:8" x14ac:dyDescent="0.25">
      <c r="H7985" s="1"/>
    </row>
    <row r="7996" spans="8:8" x14ac:dyDescent="0.25">
      <c r="H7996" s="1"/>
    </row>
    <row r="7997" spans="8:8" x14ac:dyDescent="0.25">
      <c r="H7997" s="1"/>
    </row>
    <row r="8000" spans="8:8" x14ac:dyDescent="0.25">
      <c r="H8000" s="1"/>
    </row>
    <row r="8004" spans="8:8" x14ac:dyDescent="0.25">
      <c r="H8004" s="1"/>
    </row>
    <row r="8007" spans="8:8" x14ac:dyDescent="0.25">
      <c r="H8007" s="1"/>
    </row>
    <row r="8008" spans="8:8" x14ac:dyDescent="0.25">
      <c r="H8008" s="1"/>
    </row>
    <row r="8009" spans="8:8" x14ac:dyDescent="0.25">
      <c r="H8009" s="1"/>
    </row>
    <row r="8010" spans="8:8" x14ac:dyDescent="0.25">
      <c r="H8010" s="1"/>
    </row>
    <row r="8011" spans="8:8" x14ac:dyDescent="0.25">
      <c r="H8011" s="1"/>
    </row>
    <row r="8013" spans="8:8" x14ac:dyDescent="0.25">
      <c r="H8013" s="1"/>
    </row>
    <row r="8014" spans="8:8" x14ac:dyDescent="0.25">
      <c r="H8014" s="1"/>
    </row>
    <row r="8015" spans="8:8" x14ac:dyDescent="0.25">
      <c r="H8015" s="1"/>
    </row>
    <row r="8016" spans="8:8" x14ac:dyDescent="0.25">
      <c r="H8016" s="1"/>
    </row>
    <row r="8017" spans="8:8" x14ac:dyDescent="0.25">
      <c r="H8017" s="1"/>
    </row>
    <row r="8018" spans="8:8" x14ac:dyDescent="0.25">
      <c r="H8018" s="1"/>
    </row>
    <row r="8019" spans="8:8" x14ac:dyDescent="0.25">
      <c r="H8019" s="1"/>
    </row>
    <row r="8020" spans="8:8" x14ac:dyDescent="0.25">
      <c r="H8020" s="1"/>
    </row>
    <row r="8032" spans="8:8" x14ac:dyDescent="0.25">
      <c r="H8032" s="1"/>
    </row>
    <row r="8033" spans="8:8" x14ac:dyDescent="0.25">
      <c r="H8033" s="1"/>
    </row>
    <row r="8034" spans="8:8" x14ac:dyDescent="0.25">
      <c r="H8034" s="1"/>
    </row>
    <row r="8035" spans="8:8" x14ac:dyDescent="0.25">
      <c r="H8035" s="1"/>
    </row>
    <row r="8036" spans="8:8" x14ac:dyDescent="0.25">
      <c r="H8036" s="1"/>
    </row>
    <row r="8037" spans="8:8" x14ac:dyDescent="0.25">
      <c r="H8037" s="1"/>
    </row>
    <row r="8038" spans="8:8" x14ac:dyDescent="0.25">
      <c r="H8038" s="1"/>
    </row>
    <row r="8040" spans="8:8" x14ac:dyDescent="0.25">
      <c r="H8040" s="1"/>
    </row>
    <row r="8045" spans="8:8" x14ac:dyDescent="0.25">
      <c r="H8045" s="1"/>
    </row>
    <row r="8046" spans="8:8" x14ac:dyDescent="0.25">
      <c r="H8046" s="1"/>
    </row>
    <row r="8047" spans="8:8" x14ac:dyDescent="0.25">
      <c r="H8047" s="1"/>
    </row>
    <row r="8048" spans="8:8" x14ac:dyDescent="0.25">
      <c r="H8048" s="1"/>
    </row>
    <row r="8052" spans="8:8" x14ac:dyDescent="0.25">
      <c r="H8052" s="1"/>
    </row>
    <row r="8053" spans="8:8" x14ac:dyDescent="0.25">
      <c r="H8053" s="1"/>
    </row>
    <row r="8054" spans="8:8" x14ac:dyDescent="0.25">
      <c r="H8054" s="1"/>
    </row>
    <row r="8055" spans="8:8" x14ac:dyDescent="0.25">
      <c r="H8055" s="1"/>
    </row>
    <row r="8056" spans="8:8" x14ac:dyDescent="0.25">
      <c r="H8056" s="1"/>
    </row>
    <row r="8057" spans="8:8" x14ac:dyDescent="0.25">
      <c r="H8057" s="1"/>
    </row>
    <row r="8058" spans="8:8" x14ac:dyDescent="0.25">
      <c r="H8058" s="1"/>
    </row>
    <row r="8059" spans="8:8" x14ac:dyDescent="0.25">
      <c r="H8059" s="1"/>
    </row>
    <row r="8061" spans="8:8" x14ac:dyDescent="0.25">
      <c r="H8061" s="1"/>
    </row>
    <row r="8063" spans="8:8" x14ac:dyDescent="0.25">
      <c r="H8063" s="1"/>
    </row>
    <row r="8064" spans="8:8" x14ac:dyDescent="0.25">
      <c r="H8064" s="1"/>
    </row>
    <row r="8065" spans="8:8" x14ac:dyDescent="0.25">
      <c r="H8065" s="1"/>
    </row>
    <row r="8066" spans="8:8" x14ac:dyDescent="0.25">
      <c r="H8066" s="1"/>
    </row>
    <row r="8067" spans="8:8" x14ac:dyDescent="0.25">
      <c r="H8067" s="1"/>
    </row>
    <row r="8068" spans="8:8" x14ac:dyDescent="0.25">
      <c r="H8068" s="1"/>
    </row>
    <row r="8069" spans="8:8" x14ac:dyDescent="0.25">
      <c r="H8069" s="1"/>
    </row>
    <row r="8070" spans="8:8" x14ac:dyDescent="0.25">
      <c r="H8070" s="1"/>
    </row>
    <row r="8071" spans="8:8" x14ac:dyDescent="0.25">
      <c r="H8071" s="1"/>
    </row>
    <row r="8072" spans="8:8" x14ac:dyDescent="0.25">
      <c r="H8072" s="1"/>
    </row>
    <row r="8074" spans="8:8" x14ac:dyDescent="0.25">
      <c r="H8074" s="1"/>
    </row>
    <row r="8075" spans="8:8" x14ac:dyDescent="0.25">
      <c r="H8075" s="1"/>
    </row>
    <row r="8082" spans="8:8" x14ac:dyDescent="0.25">
      <c r="H8082" s="1"/>
    </row>
    <row r="8083" spans="8:8" x14ac:dyDescent="0.25">
      <c r="H8083" s="1"/>
    </row>
    <row r="8089" spans="8:8" x14ac:dyDescent="0.25">
      <c r="H8089" s="1"/>
    </row>
    <row r="8090" spans="8:8" x14ac:dyDescent="0.25">
      <c r="H8090" s="1"/>
    </row>
    <row r="8092" spans="8:8" x14ac:dyDescent="0.25">
      <c r="H8092" s="1"/>
    </row>
    <row r="8093" spans="8:8" x14ac:dyDescent="0.25">
      <c r="H8093" s="1"/>
    </row>
    <row r="8094" spans="8:8" x14ac:dyDescent="0.25">
      <c r="H8094" s="1"/>
    </row>
    <row r="8096" spans="8:8" x14ac:dyDescent="0.25">
      <c r="H8096" s="1"/>
    </row>
    <row r="8097" spans="8:8" x14ac:dyDescent="0.25">
      <c r="H8097" s="1"/>
    </row>
    <row r="8098" spans="8:8" x14ac:dyDescent="0.25">
      <c r="H8098" s="1"/>
    </row>
    <row r="8102" spans="8:8" x14ac:dyDescent="0.25">
      <c r="H8102" s="1"/>
    </row>
    <row r="8103" spans="8:8" x14ac:dyDescent="0.25">
      <c r="H8103" s="1"/>
    </row>
    <row r="8104" spans="8:8" x14ac:dyDescent="0.25">
      <c r="H8104" s="1"/>
    </row>
    <row r="8105" spans="8:8" x14ac:dyDescent="0.25">
      <c r="H8105" s="1"/>
    </row>
    <row r="8106" spans="8:8" x14ac:dyDescent="0.25">
      <c r="H8106" s="1"/>
    </row>
    <row r="8108" spans="8:8" x14ac:dyDescent="0.25">
      <c r="H8108" s="1"/>
    </row>
    <row r="8110" spans="8:8" x14ac:dyDescent="0.25">
      <c r="H8110" s="1"/>
    </row>
    <row r="8111" spans="8:8" x14ac:dyDescent="0.25">
      <c r="H8111" s="1"/>
    </row>
    <row r="8112" spans="8:8" x14ac:dyDescent="0.25">
      <c r="H8112" s="1"/>
    </row>
    <row r="8113" spans="8:8" x14ac:dyDescent="0.25">
      <c r="H8113" s="1"/>
    </row>
    <row r="8114" spans="8:8" x14ac:dyDescent="0.25">
      <c r="H8114" s="1"/>
    </row>
    <row r="8116" spans="8:8" x14ac:dyDescent="0.25">
      <c r="H8116" s="1"/>
    </row>
    <row r="8117" spans="8:8" x14ac:dyDescent="0.25">
      <c r="H8117" s="1"/>
    </row>
    <row r="8118" spans="8:8" x14ac:dyDescent="0.25">
      <c r="H8118" s="1"/>
    </row>
    <row r="8119" spans="8:8" x14ac:dyDescent="0.25">
      <c r="H8119" s="1"/>
    </row>
    <row r="8120" spans="8:8" x14ac:dyDescent="0.25">
      <c r="H8120" s="1"/>
    </row>
    <row r="8121" spans="8:8" x14ac:dyDescent="0.25">
      <c r="H8121" s="1"/>
    </row>
    <row r="8122" spans="8:8" x14ac:dyDescent="0.25">
      <c r="H8122" s="1"/>
    </row>
    <row r="8123" spans="8:8" x14ac:dyDescent="0.25">
      <c r="H8123" s="1"/>
    </row>
    <row r="8124" spans="8:8" x14ac:dyDescent="0.25">
      <c r="H8124" s="1"/>
    </row>
    <row r="8125" spans="8:8" x14ac:dyDescent="0.25">
      <c r="H8125" s="1"/>
    </row>
    <row r="8126" spans="8:8" x14ac:dyDescent="0.25">
      <c r="H8126" s="1"/>
    </row>
    <row r="8135" spans="8:8" x14ac:dyDescent="0.25">
      <c r="H8135" s="1"/>
    </row>
    <row r="8139" spans="8:8" x14ac:dyDescent="0.25">
      <c r="H8139" s="1"/>
    </row>
    <row r="8140" spans="8:8" x14ac:dyDescent="0.25">
      <c r="H8140" s="1"/>
    </row>
    <row r="8141" spans="8:8" x14ac:dyDescent="0.25">
      <c r="H8141" s="1"/>
    </row>
    <row r="8142" spans="8:8" x14ac:dyDescent="0.25">
      <c r="H8142" s="1"/>
    </row>
    <row r="8143" spans="8:8" x14ac:dyDescent="0.25">
      <c r="H8143" s="1"/>
    </row>
    <row r="8144" spans="8:8" x14ac:dyDescent="0.25">
      <c r="H8144" s="1"/>
    </row>
    <row r="8145" spans="8:8" x14ac:dyDescent="0.25">
      <c r="H8145" s="1"/>
    </row>
    <row r="8146" spans="8:8" x14ac:dyDescent="0.25">
      <c r="H8146" s="1"/>
    </row>
    <row r="8151" spans="8:8" x14ac:dyDescent="0.25">
      <c r="H8151" s="1"/>
    </row>
    <row r="8154" spans="8:8" x14ac:dyDescent="0.25">
      <c r="H8154" s="1"/>
    </row>
    <row r="8155" spans="8:8" x14ac:dyDescent="0.25">
      <c r="H8155" s="1"/>
    </row>
    <row r="8156" spans="8:8" x14ac:dyDescent="0.25">
      <c r="H8156" s="1"/>
    </row>
    <row r="8158" spans="8:8" x14ac:dyDescent="0.25">
      <c r="H8158" s="1"/>
    </row>
    <row r="8159" spans="8:8" x14ac:dyDescent="0.25">
      <c r="H8159" s="1"/>
    </row>
    <row r="8160" spans="8:8" x14ac:dyDescent="0.25">
      <c r="H8160" s="1"/>
    </row>
    <row r="8161" spans="8:8" x14ac:dyDescent="0.25">
      <c r="H8161" s="1"/>
    </row>
    <row r="8162" spans="8:8" x14ac:dyDescent="0.25">
      <c r="H8162" s="1"/>
    </row>
    <row r="8164" spans="8:8" x14ac:dyDescent="0.25">
      <c r="H8164" s="1"/>
    </row>
    <row r="8165" spans="8:8" x14ac:dyDescent="0.25">
      <c r="H8165" s="1"/>
    </row>
    <row r="8167" spans="8:8" x14ac:dyDescent="0.25">
      <c r="H8167" s="1"/>
    </row>
    <row r="8168" spans="8:8" x14ac:dyDescent="0.25">
      <c r="H8168" s="1"/>
    </row>
    <row r="8169" spans="8:8" x14ac:dyDescent="0.25">
      <c r="H8169" s="1"/>
    </row>
    <row r="8170" spans="8:8" x14ac:dyDescent="0.25">
      <c r="H8170" s="1"/>
    </row>
    <row r="8171" spans="8:8" x14ac:dyDescent="0.25">
      <c r="H8171" s="1"/>
    </row>
    <row r="8172" spans="8:8" x14ac:dyDescent="0.25">
      <c r="H8172" s="1"/>
    </row>
    <row r="8173" spans="8:8" x14ac:dyDescent="0.25">
      <c r="H8173" s="1"/>
    </row>
    <row r="8176" spans="8:8" x14ac:dyDescent="0.25">
      <c r="H8176" s="1"/>
    </row>
    <row r="8177" spans="8:8" x14ac:dyDescent="0.25">
      <c r="H8177" s="1"/>
    </row>
    <row r="8178" spans="8:8" x14ac:dyDescent="0.25">
      <c r="H8178" s="1"/>
    </row>
    <row r="8179" spans="8:8" x14ac:dyDescent="0.25">
      <c r="H8179" s="1"/>
    </row>
    <row r="8180" spans="8:8" x14ac:dyDescent="0.25">
      <c r="H8180" s="1"/>
    </row>
    <row r="8182" spans="8:8" x14ac:dyDescent="0.25">
      <c r="H8182" s="1"/>
    </row>
    <row r="8183" spans="8:8" x14ac:dyDescent="0.25">
      <c r="H8183" s="1"/>
    </row>
    <row r="8184" spans="8:8" x14ac:dyDescent="0.25">
      <c r="H8184" s="1"/>
    </row>
    <row r="8187" spans="8:8" x14ac:dyDescent="0.25">
      <c r="H8187" s="1"/>
    </row>
    <row r="8188" spans="8:8" x14ac:dyDescent="0.25">
      <c r="H8188" s="1"/>
    </row>
    <row r="8190" spans="8:8" x14ac:dyDescent="0.25">
      <c r="H8190" s="1"/>
    </row>
    <row r="8193" spans="8:8" x14ac:dyDescent="0.25">
      <c r="H8193" s="1"/>
    </row>
    <row r="8194" spans="8:8" x14ac:dyDescent="0.25">
      <c r="H8194" s="1"/>
    </row>
    <row r="8195" spans="8:8" x14ac:dyDescent="0.25">
      <c r="H8195" s="1"/>
    </row>
    <row r="8196" spans="8:8" x14ac:dyDescent="0.25">
      <c r="H8196" s="1"/>
    </row>
    <row r="8197" spans="8:8" x14ac:dyDescent="0.25">
      <c r="H8197" s="1"/>
    </row>
    <row r="8198" spans="8:8" x14ac:dyDescent="0.25">
      <c r="H8198" s="1"/>
    </row>
    <row r="8200" spans="8:8" x14ac:dyDescent="0.25">
      <c r="H8200" s="1"/>
    </row>
    <row r="8201" spans="8:8" x14ac:dyDescent="0.25">
      <c r="H8201" s="1"/>
    </row>
    <row r="8202" spans="8:8" x14ac:dyDescent="0.25">
      <c r="H8202" s="1"/>
    </row>
    <row r="8203" spans="8:8" x14ac:dyDescent="0.25">
      <c r="H8203" s="1"/>
    </row>
    <row r="8206" spans="8:8" x14ac:dyDescent="0.25">
      <c r="H8206" s="1"/>
    </row>
    <row r="8210" spans="8:8" x14ac:dyDescent="0.25">
      <c r="H8210" s="1"/>
    </row>
    <row r="8212" spans="8:8" x14ac:dyDescent="0.25">
      <c r="H8212" s="1"/>
    </row>
    <row r="8213" spans="8:8" x14ac:dyDescent="0.25">
      <c r="H8213" s="1"/>
    </row>
    <row r="8222" spans="8:8" x14ac:dyDescent="0.25">
      <c r="H8222" s="1"/>
    </row>
    <row r="8225" spans="8:8" x14ac:dyDescent="0.25">
      <c r="H8225" s="1"/>
    </row>
    <row r="8226" spans="8:8" x14ac:dyDescent="0.25">
      <c r="H8226" s="1"/>
    </row>
    <row r="8231" spans="8:8" x14ac:dyDescent="0.25">
      <c r="H8231" s="1"/>
    </row>
    <row r="8235" spans="8:8" x14ac:dyDescent="0.25">
      <c r="H8235" s="1"/>
    </row>
    <row r="8236" spans="8:8" x14ac:dyDescent="0.25">
      <c r="H8236" s="1"/>
    </row>
    <row r="8238" spans="8:8" x14ac:dyDescent="0.25">
      <c r="H8238" s="1"/>
    </row>
    <row r="8239" spans="8:8" x14ac:dyDescent="0.25">
      <c r="H8239" s="1"/>
    </row>
    <row r="8244" spans="8:8" x14ac:dyDescent="0.25">
      <c r="H8244" s="1"/>
    </row>
    <row r="8246" spans="8:8" x14ac:dyDescent="0.25">
      <c r="H8246" s="1"/>
    </row>
    <row r="8247" spans="8:8" x14ac:dyDescent="0.25">
      <c r="H8247" s="1"/>
    </row>
    <row r="8249" spans="8:8" x14ac:dyDescent="0.25">
      <c r="H8249" s="1"/>
    </row>
    <row r="8250" spans="8:8" x14ac:dyDescent="0.25">
      <c r="H8250" s="1"/>
    </row>
    <row r="8251" spans="8:8" x14ac:dyDescent="0.25">
      <c r="H8251" s="1"/>
    </row>
    <row r="8252" spans="8:8" x14ac:dyDescent="0.25">
      <c r="H8252" s="1"/>
    </row>
    <row r="8253" spans="8:8" x14ac:dyDescent="0.25">
      <c r="H8253" s="1"/>
    </row>
    <row r="8254" spans="8:8" x14ac:dyDescent="0.25">
      <c r="H8254" s="1"/>
    </row>
    <row r="8256" spans="8:8" x14ac:dyDescent="0.25">
      <c r="H8256" s="1"/>
    </row>
    <row r="8257" spans="8:8" x14ac:dyDescent="0.25">
      <c r="H8257" s="1"/>
    </row>
    <row r="8260" spans="8:8" x14ac:dyDescent="0.25">
      <c r="H8260" s="1"/>
    </row>
    <row r="8261" spans="8:8" x14ac:dyDescent="0.25">
      <c r="H8261" s="1"/>
    </row>
    <row r="8262" spans="8:8" x14ac:dyDescent="0.25">
      <c r="H8262" s="1"/>
    </row>
    <row r="8263" spans="8:8" x14ac:dyDescent="0.25">
      <c r="H8263" s="1"/>
    </row>
    <row r="8264" spans="8:8" x14ac:dyDescent="0.25">
      <c r="H8264" s="1"/>
    </row>
    <row r="8265" spans="8:8" x14ac:dyDescent="0.25">
      <c r="H8265" s="1"/>
    </row>
    <row r="8267" spans="8:8" x14ac:dyDescent="0.25">
      <c r="H8267" s="1"/>
    </row>
    <row r="8270" spans="8:8" x14ac:dyDescent="0.25">
      <c r="H8270" s="1"/>
    </row>
    <row r="8271" spans="8:8" x14ac:dyDescent="0.25">
      <c r="H8271" s="1"/>
    </row>
    <row r="8273" spans="8:8" x14ac:dyDescent="0.25">
      <c r="H8273" s="1"/>
    </row>
    <row r="8282" spans="8:8" x14ac:dyDescent="0.25">
      <c r="H8282" s="1"/>
    </row>
    <row r="8283" spans="8:8" x14ac:dyDescent="0.25">
      <c r="H8283" s="1"/>
    </row>
    <row r="8284" spans="8:8" x14ac:dyDescent="0.25">
      <c r="H8284" s="1"/>
    </row>
    <row r="8285" spans="8:8" x14ac:dyDescent="0.25">
      <c r="H8285" s="1"/>
    </row>
    <row r="8287" spans="8:8" x14ac:dyDescent="0.25">
      <c r="H8287" s="1"/>
    </row>
    <row r="8288" spans="8:8" x14ac:dyDescent="0.25">
      <c r="H8288" s="1"/>
    </row>
    <row r="8289" spans="8:8" x14ac:dyDescent="0.25">
      <c r="H8289" s="1"/>
    </row>
    <row r="8290" spans="8:8" x14ac:dyDescent="0.25">
      <c r="H8290" s="1"/>
    </row>
    <row r="8291" spans="8:8" x14ac:dyDescent="0.25">
      <c r="H8291" s="1"/>
    </row>
    <row r="8294" spans="8:8" x14ac:dyDescent="0.25">
      <c r="H8294" s="1"/>
    </row>
    <row r="8295" spans="8:8" x14ac:dyDescent="0.25">
      <c r="H8295" s="1"/>
    </row>
    <row r="8296" spans="8:8" x14ac:dyDescent="0.25">
      <c r="H8296" s="1"/>
    </row>
    <row r="8298" spans="8:8" x14ac:dyDescent="0.25">
      <c r="H8298" s="1"/>
    </row>
    <row r="8299" spans="8:8" x14ac:dyDescent="0.25">
      <c r="H8299" s="1"/>
    </row>
    <row r="8301" spans="8:8" x14ac:dyDescent="0.25">
      <c r="H8301" s="1"/>
    </row>
    <row r="8306" spans="8:8" x14ac:dyDescent="0.25">
      <c r="H8306" s="1"/>
    </row>
    <row r="8307" spans="8:8" x14ac:dyDescent="0.25">
      <c r="H8307" s="1"/>
    </row>
    <row r="8320" spans="8:8" x14ac:dyDescent="0.25">
      <c r="H8320" s="1"/>
    </row>
    <row r="8322" spans="8:8" x14ac:dyDescent="0.25">
      <c r="H8322" s="1"/>
    </row>
    <row r="8323" spans="8:8" x14ac:dyDescent="0.25">
      <c r="H8323" s="1"/>
    </row>
    <row r="8324" spans="8:8" x14ac:dyDescent="0.25">
      <c r="H8324" s="1"/>
    </row>
    <row r="8325" spans="8:8" x14ac:dyDescent="0.25">
      <c r="H8325" s="1"/>
    </row>
    <row r="8326" spans="8:8" x14ac:dyDescent="0.25">
      <c r="H8326" s="1"/>
    </row>
    <row r="8333" spans="8:8" x14ac:dyDescent="0.25">
      <c r="H8333" s="1"/>
    </row>
    <row r="8334" spans="8:8" x14ac:dyDescent="0.25">
      <c r="H8334" s="1"/>
    </row>
    <row r="8335" spans="8:8" x14ac:dyDescent="0.25">
      <c r="H8335" s="1"/>
    </row>
    <row r="8336" spans="8:8" x14ac:dyDescent="0.25">
      <c r="H8336" s="1"/>
    </row>
    <row r="8337" spans="8:8" x14ac:dyDescent="0.25">
      <c r="H8337" s="1"/>
    </row>
    <row r="8338" spans="8:8" x14ac:dyDescent="0.25">
      <c r="H8338" s="1"/>
    </row>
    <row r="8339" spans="8:8" x14ac:dyDescent="0.25">
      <c r="H8339" s="1"/>
    </row>
    <row r="8340" spans="8:8" x14ac:dyDescent="0.25">
      <c r="H8340" s="1"/>
    </row>
    <row r="8342" spans="8:8" x14ac:dyDescent="0.25">
      <c r="H8342" s="1"/>
    </row>
    <row r="8343" spans="8:8" x14ac:dyDescent="0.25">
      <c r="H8343" s="1"/>
    </row>
    <row r="8345" spans="8:8" x14ac:dyDescent="0.25">
      <c r="H8345" s="1"/>
    </row>
    <row r="8346" spans="8:8" x14ac:dyDescent="0.25">
      <c r="H8346" s="1"/>
    </row>
    <row r="8348" spans="8:8" x14ac:dyDescent="0.25">
      <c r="H8348" s="1"/>
    </row>
    <row r="8349" spans="8:8" x14ac:dyDescent="0.25">
      <c r="H8349" s="1"/>
    </row>
    <row r="8350" spans="8:8" x14ac:dyDescent="0.25">
      <c r="H8350" s="1"/>
    </row>
    <row r="8355" spans="8:8" x14ac:dyDescent="0.25">
      <c r="H8355" s="1"/>
    </row>
    <row r="8357" spans="8:8" x14ac:dyDescent="0.25">
      <c r="H8357" s="1"/>
    </row>
    <row r="8359" spans="8:8" x14ac:dyDescent="0.25">
      <c r="H8359" s="1"/>
    </row>
    <row r="8360" spans="8:8" x14ac:dyDescent="0.25">
      <c r="H8360" s="1"/>
    </row>
    <row r="8361" spans="8:8" x14ac:dyDescent="0.25">
      <c r="H8361" s="1"/>
    </row>
    <row r="8362" spans="8:8" x14ac:dyDescent="0.25">
      <c r="H8362" s="1"/>
    </row>
    <row r="8363" spans="8:8" x14ac:dyDescent="0.25">
      <c r="H8363" s="1"/>
    </row>
    <row r="8365" spans="8:8" x14ac:dyDescent="0.25">
      <c r="H8365" s="1"/>
    </row>
    <row r="8377" spans="8:8" x14ac:dyDescent="0.25">
      <c r="H8377" s="1"/>
    </row>
    <row r="8382" spans="8:8" x14ac:dyDescent="0.25">
      <c r="H8382" s="1"/>
    </row>
    <row r="8388" spans="8:8" x14ac:dyDescent="0.25">
      <c r="H8388" s="1"/>
    </row>
    <row r="8393" spans="8:8" x14ac:dyDescent="0.25">
      <c r="H8393" s="1"/>
    </row>
    <row r="8396" spans="8:8" x14ac:dyDescent="0.25">
      <c r="H8396" s="1"/>
    </row>
    <row r="8397" spans="8:8" x14ac:dyDescent="0.25">
      <c r="H8397" s="1"/>
    </row>
    <row r="8400" spans="8:8" x14ac:dyDescent="0.25">
      <c r="H8400" s="1"/>
    </row>
    <row r="8401" spans="8:8" x14ac:dyDescent="0.25">
      <c r="H8401" s="1"/>
    </row>
    <row r="8404" spans="8:8" x14ac:dyDescent="0.25">
      <c r="H8404" s="1"/>
    </row>
    <row r="8405" spans="8:8" x14ac:dyDescent="0.25">
      <c r="H8405" s="1"/>
    </row>
    <row r="8407" spans="8:8" x14ac:dyDescent="0.25">
      <c r="H8407" s="1"/>
    </row>
    <row r="8409" spans="8:8" x14ac:dyDescent="0.25">
      <c r="H8409" s="1"/>
    </row>
    <row r="8410" spans="8:8" x14ac:dyDescent="0.25">
      <c r="H8410" s="1"/>
    </row>
    <row r="8411" spans="8:8" x14ac:dyDescent="0.25">
      <c r="H8411" s="1"/>
    </row>
    <row r="8412" spans="8:8" x14ac:dyDescent="0.25">
      <c r="H8412" s="1"/>
    </row>
    <row r="8413" spans="8:8" x14ac:dyDescent="0.25">
      <c r="H8413" s="1"/>
    </row>
    <row r="8414" spans="8:8" x14ac:dyDescent="0.25">
      <c r="H8414" s="1"/>
    </row>
    <row r="8415" spans="8:8" x14ac:dyDescent="0.25">
      <c r="H8415" s="1"/>
    </row>
    <row r="8416" spans="8:8" x14ac:dyDescent="0.25">
      <c r="H8416" s="1"/>
    </row>
    <row r="8417" spans="8:8" x14ac:dyDescent="0.25">
      <c r="H8417" s="1"/>
    </row>
    <row r="8418" spans="8:8" x14ac:dyDescent="0.25">
      <c r="H8418" s="1"/>
    </row>
    <row r="8419" spans="8:8" x14ac:dyDescent="0.25">
      <c r="H8419" s="1"/>
    </row>
    <row r="8420" spans="8:8" x14ac:dyDescent="0.25">
      <c r="H8420" s="1"/>
    </row>
    <row r="8421" spans="8:8" x14ac:dyDescent="0.25">
      <c r="H8421" s="1"/>
    </row>
    <row r="8426" spans="8:8" x14ac:dyDescent="0.25">
      <c r="H8426" s="1"/>
    </row>
    <row r="8428" spans="8:8" x14ac:dyDescent="0.25">
      <c r="H8428" s="1"/>
    </row>
    <row r="8429" spans="8:8" x14ac:dyDescent="0.25">
      <c r="H8429" s="1"/>
    </row>
    <row r="8430" spans="8:8" x14ac:dyDescent="0.25">
      <c r="H8430" s="1"/>
    </row>
    <row r="8431" spans="8:8" x14ac:dyDescent="0.25">
      <c r="H8431" s="1"/>
    </row>
    <row r="8432" spans="8:8" x14ac:dyDescent="0.25">
      <c r="H8432" s="1"/>
    </row>
    <row r="8433" spans="8:8" x14ac:dyDescent="0.25">
      <c r="H8433" s="1"/>
    </row>
    <row r="8434" spans="8:8" x14ac:dyDescent="0.25">
      <c r="H8434" s="1"/>
    </row>
    <row r="8435" spans="8:8" x14ac:dyDescent="0.25">
      <c r="H8435" s="1"/>
    </row>
    <row r="8441" spans="8:8" x14ac:dyDescent="0.25">
      <c r="H8441" s="1"/>
    </row>
    <row r="8442" spans="8:8" x14ac:dyDescent="0.25">
      <c r="H8442" s="1"/>
    </row>
    <row r="8443" spans="8:8" x14ac:dyDescent="0.25">
      <c r="H8443" s="1"/>
    </row>
    <row r="8444" spans="8:8" x14ac:dyDescent="0.25">
      <c r="H8444" s="1"/>
    </row>
    <row r="8445" spans="8:8" x14ac:dyDescent="0.25">
      <c r="H8445" s="1"/>
    </row>
    <row r="8446" spans="8:8" x14ac:dyDescent="0.25">
      <c r="H8446" s="1"/>
    </row>
    <row r="8447" spans="8:8" x14ac:dyDescent="0.25">
      <c r="H8447" s="1"/>
    </row>
    <row r="8449" spans="8:8" x14ac:dyDescent="0.25">
      <c r="H8449" s="1"/>
    </row>
    <row r="8450" spans="8:8" x14ac:dyDescent="0.25">
      <c r="H8450" s="1"/>
    </row>
    <row r="8451" spans="8:8" x14ac:dyDescent="0.25">
      <c r="H8451" s="1"/>
    </row>
    <row r="8453" spans="8:8" x14ac:dyDescent="0.25">
      <c r="H8453" s="1"/>
    </row>
    <row r="8457" spans="8:8" x14ac:dyDescent="0.25">
      <c r="H8457" s="1"/>
    </row>
    <row r="8458" spans="8:8" x14ac:dyDescent="0.25">
      <c r="H8458" s="1"/>
    </row>
    <row r="8459" spans="8:8" x14ac:dyDescent="0.25">
      <c r="H8459" s="1"/>
    </row>
    <row r="8460" spans="8:8" x14ac:dyDescent="0.25">
      <c r="H8460" s="1"/>
    </row>
    <row r="8461" spans="8:8" x14ac:dyDescent="0.25">
      <c r="H8461" s="1"/>
    </row>
    <row r="8462" spans="8:8" x14ac:dyDescent="0.25">
      <c r="H8462" s="1"/>
    </row>
    <row r="8463" spans="8:8" x14ac:dyDescent="0.25">
      <c r="H8463" s="1"/>
    </row>
    <row r="8464" spans="8:8" x14ac:dyDescent="0.25">
      <c r="H8464" s="1"/>
    </row>
    <row r="8466" spans="8:8" x14ac:dyDescent="0.25">
      <c r="H8466" s="1"/>
    </row>
    <row r="8467" spans="8:8" x14ac:dyDescent="0.25">
      <c r="H8467" s="1"/>
    </row>
    <row r="8468" spans="8:8" x14ac:dyDescent="0.25">
      <c r="H8468" s="1"/>
    </row>
    <row r="8470" spans="8:8" x14ac:dyDescent="0.25">
      <c r="H8470" s="1"/>
    </row>
    <row r="8471" spans="8:8" x14ac:dyDescent="0.25">
      <c r="H8471" s="1"/>
    </row>
    <row r="8472" spans="8:8" x14ac:dyDescent="0.25">
      <c r="H8472" s="1"/>
    </row>
    <row r="8473" spans="8:8" x14ac:dyDescent="0.25">
      <c r="H8473" s="1"/>
    </row>
    <row r="8474" spans="8:8" x14ac:dyDescent="0.25">
      <c r="H8474" s="1"/>
    </row>
    <row r="8475" spans="8:8" x14ac:dyDescent="0.25">
      <c r="H8475" s="1"/>
    </row>
    <row r="8476" spans="8:8" x14ac:dyDescent="0.25">
      <c r="H8476" s="1"/>
    </row>
    <row r="8478" spans="8:8" x14ac:dyDescent="0.25">
      <c r="H8478" s="1"/>
    </row>
    <row r="8479" spans="8:8" x14ac:dyDescent="0.25">
      <c r="H8479" s="1"/>
    </row>
    <row r="8480" spans="8:8" x14ac:dyDescent="0.25">
      <c r="H8480" s="1"/>
    </row>
    <row r="8481" spans="8:8" x14ac:dyDescent="0.25">
      <c r="H8481" s="1"/>
    </row>
    <row r="8482" spans="8:8" x14ac:dyDescent="0.25">
      <c r="H8482" s="1"/>
    </row>
    <row r="8488" spans="8:8" x14ac:dyDescent="0.25">
      <c r="H8488" s="1"/>
    </row>
    <row r="8493" spans="8:8" x14ac:dyDescent="0.25">
      <c r="H8493" s="1"/>
    </row>
    <row r="8496" spans="8:8" x14ac:dyDescent="0.25">
      <c r="H8496" s="1"/>
    </row>
    <row r="8497" spans="8:8" x14ac:dyDescent="0.25">
      <c r="H8497" s="1"/>
    </row>
    <row r="8498" spans="8:8" x14ac:dyDescent="0.25">
      <c r="H8498" s="1"/>
    </row>
    <row r="8499" spans="8:8" x14ac:dyDescent="0.25">
      <c r="H8499" s="1"/>
    </row>
    <row r="8501" spans="8:8" x14ac:dyDescent="0.25">
      <c r="H8501" s="1"/>
    </row>
    <row r="8502" spans="8:8" x14ac:dyDescent="0.25">
      <c r="H8502" s="1"/>
    </row>
    <row r="8503" spans="8:8" x14ac:dyDescent="0.25">
      <c r="H8503" s="1"/>
    </row>
    <row r="8504" spans="8:8" x14ac:dyDescent="0.25">
      <c r="H8504" s="1"/>
    </row>
    <row r="8505" spans="8:8" x14ac:dyDescent="0.25">
      <c r="H8505" s="1"/>
    </row>
    <row r="8506" spans="8:8" x14ac:dyDescent="0.25">
      <c r="H8506" s="1"/>
    </row>
    <row r="8507" spans="8:8" x14ac:dyDescent="0.25">
      <c r="H8507" s="1"/>
    </row>
    <row r="8509" spans="8:8" x14ac:dyDescent="0.25">
      <c r="H8509" s="1"/>
    </row>
    <row r="8510" spans="8:8" x14ac:dyDescent="0.25">
      <c r="H8510" s="1"/>
    </row>
    <row r="8511" spans="8:8" x14ac:dyDescent="0.25">
      <c r="H8511" s="1"/>
    </row>
    <row r="8512" spans="8:8" x14ac:dyDescent="0.25">
      <c r="H8512" s="1"/>
    </row>
    <row r="8513" spans="8:8" x14ac:dyDescent="0.25">
      <c r="H8513" s="1"/>
    </row>
    <row r="8514" spans="8:8" x14ac:dyDescent="0.25">
      <c r="H8514" s="1"/>
    </row>
    <row r="8515" spans="8:8" x14ac:dyDescent="0.25">
      <c r="H8515" s="1"/>
    </row>
    <row r="8516" spans="8:8" x14ac:dyDescent="0.25">
      <c r="H8516" s="1"/>
    </row>
    <row r="8521" spans="8:8" x14ac:dyDescent="0.25">
      <c r="H8521" s="1"/>
    </row>
    <row r="8522" spans="8:8" x14ac:dyDescent="0.25">
      <c r="H8522" s="1"/>
    </row>
    <row r="8523" spans="8:8" x14ac:dyDescent="0.25">
      <c r="H8523" s="1"/>
    </row>
    <row r="8524" spans="8:8" x14ac:dyDescent="0.25">
      <c r="H8524" s="1"/>
    </row>
    <row r="8525" spans="8:8" x14ac:dyDescent="0.25">
      <c r="H8525" s="1"/>
    </row>
    <row r="8526" spans="8:8" x14ac:dyDescent="0.25">
      <c r="H8526" s="1"/>
    </row>
    <row r="8527" spans="8:8" x14ac:dyDescent="0.25">
      <c r="H8527" s="1"/>
    </row>
    <row r="8528" spans="8:8" x14ac:dyDescent="0.25">
      <c r="H8528" s="1"/>
    </row>
    <row r="8531" spans="8:8" x14ac:dyDescent="0.25">
      <c r="H8531" s="1"/>
    </row>
    <row r="8537" spans="8:8" x14ac:dyDescent="0.25">
      <c r="H8537" s="1"/>
    </row>
    <row r="8542" spans="8:8" x14ac:dyDescent="0.25">
      <c r="H8542" s="1"/>
    </row>
    <row r="8544" spans="8:8" x14ac:dyDescent="0.25">
      <c r="H8544" s="1"/>
    </row>
    <row r="8545" spans="8:8" x14ac:dyDescent="0.25">
      <c r="H8545" s="1"/>
    </row>
    <row r="8547" spans="8:8" x14ac:dyDescent="0.25">
      <c r="H8547" s="1"/>
    </row>
    <row r="8548" spans="8:8" x14ac:dyDescent="0.25">
      <c r="H8548" s="1"/>
    </row>
    <row r="8549" spans="8:8" x14ac:dyDescent="0.25">
      <c r="H8549" s="1"/>
    </row>
    <row r="8550" spans="8:8" x14ac:dyDescent="0.25">
      <c r="H8550" s="1"/>
    </row>
    <row r="8551" spans="8:8" x14ac:dyDescent="0.25">
      <c r="H8551" s="1"/>
    </row>
    <row r="8552" spans="8:8" x14ac:dyDescent="0.25">
      <c r="H8552" s="1"/>
    </row>
    <row r="8553" spans="8:8" x14ac:dyDescent="0.25">
      <c r="H8553" s="1"/>
    </row>
    <row r="8554" spans="8:8" x14ac:dyDescent="0.25">
      <c r="H8554" s="1"/>
    </row>
    <row r="8559" spans="8:8" x14ac:dyDescent="0.25">
      <c r="H8559" s="1"/>
    </row>
    <row r="8563" spans="8:8" x14ac:dyDescent="0.25">
      <c r="H8563" s="1"/>
    </row>
    <row r="8566" spans="8:8" x14ac:dyDescent="0.25">
      <c r="H8566" s="1"/>
    </row>
    <row r="8568" spans="8:8" x14ac:dyDescent="0.25">
      <c r="H8568" s="1"/>
    </row>
    <row r="8572" spans="8:8" x14ac:dyDescent="0.25">
      <c r="H8572" s="1"/>
    </row>
    <row r="8587" spans="8:8" x14ac:dyDescent="0.25">
      <c r="H8587" s="1"/>
    </row>
    <row r="8591" spans="8:8" x14ac:dyDescent="0.25">
      <c r="H8591" s="1"/>
    </row>
    <row r="8592" spans="8:8" x14ac:dyDescent="0.25">
      <c r="H8592" s="1"/>
    </row>
    <row r="8593" spans="8:8" x14ac:dyDescent="0.25">
      <c r="H8593" s="1"/>
    </row>
    <row r="8594" spans="8:8" x14ac:dyDescent="0.25">
      <c r="H8594" s="1"/>
    </row>
    <row r="8595" spans="8:8" x14ac:dyDescent="0.25">
      <c r="H8595" s="1"/>
    </row>
    <row r="8596" spans="8:8" x14ac:dyDescent="0.25">
      <c r="H8596" s="1"/>
    </row>
    <row r="8597" spans="8:8" x14ac:dyDescent="0.25">
      <c r="H8597" s="1"/>
    </row>
    <row r="8598" spans="8:8" x14ac:dyDescent="0.25">
      <c r="H8598" s="1"/>
    </row>
    <row r="8605" spans="8:8" x14ac:dyDescent="0.25">
      <c r="H8605" s="1"/>
    </row>
    <row r="8606" spans="8:8" x14ac:dyDescent="0.25">
      <c r="H8606" s="1"/>
    </row>
    <row r="8607" spans="8:8" x14ac:dyDescent="0.25">
      <c r="H8607" s="1"/>
    </row>
    <row r="8608" spans="8:8" x14ac:dyDescent="0.25">
      <c r="H8608" s="1"/>
    </row>
    <row r="8609" spans="8:8" x14ac:dyDescent="0.25">
      <c r="H8609" s="1"/>
    </row>
    <row r="8610" spans="8:8" x14ac:dyDescent="0.25">
      <c r="H8610" s="1"/>
    </row>
    <row r="8611" spans="8:8" x14ac:dyDescent="0.25">
      <c r="H8611" s="1"/>
    </row>
    <row r="8612" spans="8:8" x14ac:dyDescent="0.25">
      <c r="H8612" s="1"/>
    </row>
    <row r="8613" spans="8:8" x14ac:dyDescent="0.25">
      <c r="H8613" s="1"/>
    </row>
    <row r="8616" spans="8:8" x14ac:dyDescent="0.25">
      <c r="H8616" s="1"/>
    </row>
    <row r="8617" spans="8:8" x14ac:dyDescent="0.25">
      <c r="H8617" s="1"/>
    </row>
    <row r="8618" spans="8:8" x14ac:dyDescent="0.25">
      <c r="H8618" s="1"/>
    </row>
    <row r="8619" spans="8:8" x14ac:dyDescent="0.25">
      <c r="H8619" s="1"/>
    </row>
    <row r="8620" spans="8:8" x14ac:dyDescent="0.25">
      <c r="H8620" s="1"/>
    </row>
    <row r="8621" spans="8:8" x14ac:dyDescent="0.25">
      <c r="H8621" s="1"/>
    </row>
    <row r="8622" spans="8:8" x14ac:dyDescent="0.25">
      <c r="H8622" s="1"/>
    </row>
    <row r="8624" spans="8:8" x14ac:dyDescent="0.25">
      <c r="H8624" s="1"/>
    </row>
    <row r="8625" spans="8:8" x14ac:dyDescent="0.25">
      <c r="H8625" s="1"/>
    </row>
    <row r="8628" spans="8:8" x14ac:dyDescent="0.25">
      <c r="H8628" s="1"/>
    </row>
    <row r="8629" spans="8:8" x14ac:dyDescent="0.25">
      <c r="H8629" s="1"/>
    </row>
    <row r="8631" spans="8:8" x14ac:dyDescent="0.25">
      <c r="H8631" s="1"/>
    </row>
    <row r="8633" spans="8:8" x14ac:dyDescent="0.25">
      <c r="H8633" s="1"/>
    </row>
    <row r="8634" spans="8:8" x14ac:dyDescent="0.25">
      <c r="H8634" s="1"/>
    </row>
    <row r="8641" spans="8:8" x14ac:dyDescent="0.25">
      <c r="H8641" s="1"/>
    </row>
    <row r="8642" spans="8:8" x14ac:dyDescent="0.25">
      <c r="H8642" s="1"/>
    </row>
    <row r="8643" spans="8:8" x14ac:dyDescent="0.25">
      <c r="H8643" s="1"/>
    </row>
    <row r="8646" spans="8:8" x14ac:dyDescent="0.25">
      <c r="H8646" s="1"/>
    </row>
    <row r="8647" spans="8:8" x14ac:dyDescent="0.25">
      <c r="H8647" s="1"/>
    </row>
    <row r="8649" spans="8:8" x14ac:dyDescent="0.25">
      <c r="H8649" s="1"/>
    </row>
    <row r="8650" spans="8:8" x14ac:dyDescent="0.25">
      <c r="H8650" s="1"/>
    </row>
    <row r="8651" spans="8:8" x14ac:dyDescent="0.25">
      <c r="H8651" s="1"/>
    </row>
    <row r="8652" spans="8:8" x14ac:dyDescent="0.25">
      <c r="H8652" s="1"/>
    </row>
    <row r="8653" spans="8:8" x14ac:dyDescent="0.25">
      <c r="H8653" s="1"/>
    </row>
    <row r="8654" spans="8:8" x14ac:dyDescent="0.25">
      <c r="H8654" s="1"/>
    </row>
    <row r="8655" spans="8:8" x14ac:dyDescent="0.25">
      <c r="H8655" s="1"/>
    </row>
    <row r="8656" spans="8:8" x14ac:dyDescent="0.25">
      <c r="H8656" s="1"/>
    </row>
    <row r="8657" spans="8:8" x14ac:dyDescent="0.25">
      <c r="H8657" s="1"/>
    </row>
    <row r="8658" spans="8:8" x14ac:dyDescent="0.25">
      <c r="H8658" s="1"/>
    </row>
    <row r="8659" spans="8:8" x14ac:dyDescent="0.25">
      <c r="H8659" s="1"/>
    </row>
    <row r="8662" spans="8:8" x14ac:dyDescent="0.25">
      <c r="H8662" s="1"/>
    </row>
    <row r="8665" spans="8:8" x14ac:dyDescent="0.25">
      <c r="H8665" s="1"/>
    </row>
    <row r="8666" spans="8:8" x14ac:dyDescent="0.25">
      <c r="H8666" s="1"/>
    </row>
    <row r="8667" spans="8:8" x14ac:dyDescent="0.25">
      <c r="H8667" s="1"/>
    </row>
    <row r="8668" spans="8:8" x14ac:dyDescent="0.25">
      <c r="H8668" s="1"/>
    </row>
    <row r="8669" spans="8:8" x14ac:dyDescent="0.25">
      <c r="H8669" s="1"/>
    </row>
    <row r="8670" spans="8:8" x14ac:dyDescent="0.25">
      <c r="H8670" s="1"/>
    </row>
    <row r="8671" spans="8:8" x14ac:dyDescent="0.25">
      <c r="H8671" s="1"/>
    </row>
    <row r="8672" spans="8:8" x14ac:dyDescent="0.25">
      <c r="H8672" s="1"/>
    </row>
    <row r="8673" spans="8:8" x14ac:dyDescent="0.25">
      <c r="H8673" s="1"/>
    </row>
    <row r="8674" spans="8:8" x14ac:dyDescent="0.25">
      <c r="H8674" s="1"/>
    </row>
    <row r="8680" spans="8:8" x14ac:dyDescent="0.25">
      <c r="H8680" s="1"/>
    </row>
    <row r="8682" spans="8:8" x14ac:dyDescent="0.25">
      <c r="H8682" s="1"/>
    </row>
    <row r="8687" spans="8:8" x14ac:dyDescent="0.25">
      <c r="H8687" s="1"/>
    </row>
    <row r="8688" spans="8:8" x14ac:dyDescent="0.25">
      <c r="H8688" s="1"/>
    </row>
    <row r="8689" spans="8:8" x14ac:dyDescent="0.25">
      <c r="H8689" s="1"/>
    </row>
    <row r="8690" spans="8:8" x14ac:dyDescent="0.25">
      <c r="H8690" s="1"/>
    </row>
    <row r="8691" spans="8:8" x14ac:dyDescent="0.25">
      <c r="H8691" s="1"/>
    </row>
    <row r="8692" spans="8:8" x14ac:dyDescent="0.25">
      <c r="H8692" s="1"/>
    </row>
    <row r="8693" spans="8:8" x14ac:dyDescent="0.25">
      <c r="H8693" s="1"/>
    </row>
    <row r="8694" spans="8:8" x14ac:dyDescent="0.25">
      <c r="H8694" s="1"/>
    </row>
    <row r="8695" spans="8:8" x14ac:dyDescent="0.25">
      <c r="H8695" s="1"/>
    </row>
    <row r="8696" spans="8:8" x14ac:dyDescent="0.25">
      <c r="H8696" s="1"/>
    </row>
    <row r="8701" spans="8:8" x14ac:dyDescent="0.25">
      <c r="H8701" s="1"/>
    </row>
    <row r="8703" spans="8:8" x14ac:dyDescent="0.25">
      <c r="H8703" s="1"/>
    </row>
    <row r="8704" spans="8:8" x14ac:dyDescent="0.25">
      <c r="H8704" s="1"/>
    </row>
    <row r="8705" spans="8:8" x14ac:dyDescent="0.25">
      <c r="H8705" s="1"/>
    </row>
    <row r="8706" spans="8:8" x14ac:dyDescent="0.25">
      <c r="H8706" s="1"/>
    </row>
    <row r="8708" spans="8:8" x14ac:dyDescent="0.25">
      <c r="H8708" s="1"/>
    </row>
    <row r="8709" spans="8:8" x14ac:dyDescent="0.25">
      <c r="H8709" s="1"/>
    </row>
    <row r="8710" spans="8:8" x14ac:dyDescent="0.25">
      <c r="H8710" s="1"/>
    </row>
    <row r="8711" spans="8:8" x14ac:dyDescent="0.25">
      <c r="H8711" s="1"/>
    </row>
    <row r="8712" spans="8:8" x14ac:dyDescent="0.25">
      <c r="H8712" s="1"/>
    </row>
    <row r="8713" spans="8:8" x14ac:dyDescent="0.25">
      <c r="H8713" s="1"/>
    </row>
    <row r="8714" spans="8:8" x14ac:dyDescent="0.25">
      <c r="H8714" s="1"/>
    </row>
    <row r="8717" spans="8:8" x14ac:dyDescent="0.25">
      <c r="H8717" s="1"/>
    </row>
    <row r="8719" spans="8:8" x14ac:dyDescent="0.25">
      <c r="H8719" s="1"/>
    </row>
    <row r="8720" spans="8:8" x14ac:dyDescent="0.25">
      <c r="H8720" s="1"/>
    </row>
    <row r="8721" spans="8:8" x14ac:dyDescent="0.25">
      <c r="H8721" s="1"/>
    </row>
    <row r="8722" spans="8:8" x14ac:dyDescent="0.25">
      <c r="H8722" s="1"/>
    </row>
    <row r="8723" spans="8:8" x14ac:dyDescent="0.25">
      <c r="H8723" s="1"/>
    </row>
    <row r="8725" spans="8:8" x14ac:dyDescent="0.25">
      <c r="H8725" s="1"/>
    </row>
    <row r="8727" spans="8:8" x14ac:dyDescent="0.25">
      <c r="H8727" s="1"/>
    </row>
    <row r="8728" spans="8:8" x14ac:dyDescent="0.25">
      <c r="H8728" s="1"/>
    </row>
    <row r="8729" spans="8:8" x14ac:dyDescent="0.25">
      <c r="H8729" s="1"/>
    </row>
    <row r="8730" spans="8:8" x14ac:dyDescent="0.25">
      <c r="H8730" s="1"/>
    </row>
    <row r="8732" spans="8:8" x14ac:dyDescent="0.25">
      <c r="H8732" s="1"/>
    </row>
    <row r="8733" spans="8:8" x14ac:dyDescent="0.25">
      <c r="H8733" s="1"/>
    </row>
    <row r="8734" spans="8:8" x14ac:dyDescent="0.25">
      <c r="H8734" s="1"/>
    </row>
    <row r="8735" spans="8:8" x14ac:dyDescent="0.25">
      <c r="H8735" s="1"/>
    </row>
    <row r="8736" spans="8:8" x14ac:dyDescent="0.25">
      <c r="H8736" s="1"/>
    </row>
    <row r="8740" spans="8:8" x14ac:dyDescent="0.25">
      <c r="H8740" s="1"/>
    </row>
    <row r="8741" spans="8:8" x14ac:dyDescent="0.25">
      <c r="H8741" s="1"/>
    </row>
    <row r="8752" spans="8:8" x14ac:dyDescent="0.25">
      <c r="H8752" s="1"/>
    </row>
    <row r="8755" spans="8:8" x14ac:dyDescent="0.25">
      <c r="H8755" s="1"/>
    </row>
    <row r="8757" spans="8:8" x14ac:dyDescent="0.25">
      <c r="H8757" s="1"/>
    </row>
    <row r="8758" spans="8:8" x14ac:dyDescent="0.25">
      <c r="H8758" s="1"/>
    </row>
    <row r="8759" spans="8:8" x14ac:dyDescent="0.25">
      <c r="H8759" s="1"/>
    </row>
    <row r="8760" spans="8:8" x14ac:dyDescent="0.25">
      <c r="H8760" s="1"/>
    </row>
    <row r="8761" spans="8:8" x14ac:dyDescent="0.25">
      <c r="H8761" s="1"/>
    </row>
    <row r="8763" spans="8:8" x14ac:dyDescent="0.25">
      <c r="H8763" s="1"/>
    </row>
    <row r="8767" spans="8:8" x14ac:dyDescent="0.25">
      <c r="H8767" s="1"/>
    </row>
    <row r="8768" spans="8:8" x14ac:dyDescent="0.25">
      <c r="H8768" s="1"/>
    </row>
    <row r="8769" spans="8:8" x14ac:dyDescent="0.25">
      <c r="H8769" s="1"/>
    </row>
    <row r="8770" spans="8:8" x14ac:dyDescent="0.25">
      <c r="H8770" s="1"/>
    </row>
    <row r="8771" spans="8:8" x14ac:dyDescent="0.25">
      <c r="H8771" s="1"/>
    </row>
    <row r="8773" spans="8:8" x14ac:dyDescent="0.25">
      <c r="H8773" s="1"/>
    </row>
    <row r="8776" spans="8:8" x14ac:dyDescent="0.25">
      <c r="H8776" s="1"/>
    </row>
    <row r="8779" spans="8:8" x14ac:dyDescent="0.25">
      <c r="H8779" s="1"/>
    </row>
    <row r="8780" spans="8:8" x14ac:dyDescent="0.25">
      <c r="H8780" s="1"/>
    </row>
    <row r="8783" spans="8:8" x14ac:dyDescent="0.25">
      <c r="H8783" s="1"/>
    </row>
    <row r="8784" spans="8:8" x14ac:dyDescent="0.25">
      <c r="H8784" s="1"/>
    </row>
    <row r="8785" spans="8:8" x14ac:dyDescent="0.25">
      <c r="H8785" s="1"/>
    </row>
    <row r="8786" spans="8:8" x14ac:dyDescent="0.25">
      <c r="H8786" s="1"/>
    </row>
    <row r="8787" spans="8:8" x14ac:dyDescent="0.25">
      <c r="H8787" s="1"/>
    </row>
    <row r="8788" spans="8:8" x14ac:dyDescent="0.25">
      <c r="H8788" s="1"/>
    </row>
    <row r="8789" spans="8:8" x14ac:dyDescent="0.25">
      <c r="H8789" s="1"/>
    </row>
    <row r="8791" spans="8:8" x14ac:dyDescent="0.25">
      <c r="H8791" s="1"/>
    </row>
    <row r="8794" spans="8:8" x14ac:dyDescent="0.25">
      <c r="H8794" s="1"/>
    </row>
    <row r="8799" spans="8:8" x14ac:dyDescent="0.25">
      <c r="H8799" s="1"/>
    </row>
    <row r="8800" spans="8:8" x14ac:dyDescent="0.25">
      <c r="H8800" s="1"/>
    </row>
    <row r="8801" spans="8:8" x14ac:dyDescent="0.25">
      <c r="H8801" s="1"/>
    </row>
    <row r="8802" spans="8:8" x14ac:dyDescent="0.25">
      <c r="H8802" s="1"/>
    </row>
    <row r="8803" spans="8:8" x14ac:dyDescent="0.25">
      <c r="H8803" s="1"/>
    </row>
    <row r="8804" spans="8:8" x14ac:dyDescent="0.25">
      <c r="H8804" s="1"/>
    </row>
    <row r="8806" spans="8:8" x14ac:dyDescent="0.25">
      <c r="H8806" s="1"/>
    </row>
    <row r="8807" spans="8:8" x14ac:dyDescent="0.25">
      <c r="H8807" s="1"/>
    </row>
    <row r="8808" spans="8:8" x14ac:dyDescent="0.25">
      <c r="H8808" s="1"/>
    </row>
    <row r="8814" spans="8:8" x14ac:dyDescent="0.25">
      <c r="H8814" s="1"/>
    </row>
    <row r="8815" spans="8:8" x14ac:dyDescent="0.25">
      <c r="H8815" s="1"/>
    </row>
    <row r="8816" spans="8:8" x14ac:dyDescent="0.25">
      <c r="H8816" s="1"/>
    </row>
    <row r="8817" spans="8:8" x14ac:dyDescent="0.25">
      <c r="H8817" s="1"/>
    </row>
    <row r="8818" spans="8:8" x14ac:dyDescent="0.25">
      <c r="H8818" s="1"/>
    </row>
    <row r="8819" spans="8:8" x14ac:dyDescent="0.25">
      <c r="H8819" s="1"/>
    </row>
    <row r="8820" spans="8:8" x14ac:dyDescent="0.25">
      <c r="H8820" s="1"/>
    </row>
    <row r="8821" spans="8:8" x14ac:dyDescent="0.25">
      <c r="H8821" s="1"/>
    </row>
    <row r="8822" spans="8:8" x14ac:dyDescent="0.25">
      <c r="H8822" s="1"/>
    </row>
    <row r="8823" spans="8:8" x14ac:dyDescent="0.25">
      <c r="H8823" s="1"/>
    </row>
    <row r="8824" spans="8:8" x14ac:dyDescent="0.25">
      <c r="H8824" s="1"/>
    </row>
    <row r="8825" spans="8:8" x14ac:dyDescent="0.25">
      <c r="H8825" s="1"/>
    </row>
    <row r="8826" spans="8:8" x14ac:dyDescent="0.25">
      <c r="H8826" s="1"/>
    </row>
    <row r="8827" spans="8:8" x14ac:dyDescent="0.25">
      <c r="H8827" s="1"/>
    </row>
    <row r="8828" spans="8:8" x14ac:dyDescent="0.25">
      <c r="H8828" s="1"/>
    </row>
    <row r="8829" spans="8:8" x14ac:dyDescent="0.25">
      <c r="H8829" s="1"/>
    </row>
    <row r="8830" spans="8:8" x14ac:dyDescent="0.25">
      <c r="H8830" s="1"/>
    </row>
    <row r="8831" spans="8:8" x14ac:dyDescent="0.25">
      <c r="H8831" s="1"/>
    </row>
    <row r="8832" spans="8:8" x14ac:dyDescent="0.25">
      <c r="H8832" s="1"/>
    </row>
    <row r="8833" spans="8:8" x14ac:dyDescent="0.25">
      <c r="H8833" s="1"/>
    </row>
    <row r="8834" spans="8:8" x14ac:dyDescent="0.25">
      <c r="H8834" s="1"/>
    </row>
    <row r="8835" spans="8:8" x14ac:dyDescent="0.25">
      <c r="H8835" s="1"/>
    </row>
    <row r="8836" spans="8:8" x14ac:dyDescent="0.25">
      <c r="H8836" s="1"/>
    </row>
    <row r="8837" spans="8:8" x14ac:dyDescent="0.25">
      <c r="H8837" s="1"/>
    </row>
    <row r="8838" spans="8:8" x14ac:dyDescent="0.25">
      <c r="H8838" s="1"/>
    </row>
    <row r="8839" spans="8:8" x14ac:dyDescent="0.25">
      <c r="H8839" s="1"/>
    </row>
    <row r="8840" spans="8:8" x14ac:dyDescent="0.25">
      <c r="H8840" s="1"/>
    </row>
    <row r="8841" spans="8:8" x14ac:dyDescent="0.25">
      <c r="H8841" s="1"/>
    </row>
    <row r="8842" spans="8:8" x14ac:dyDescent="0.25">
      <c r="H8842" s="1"/>
    </row>
    <row r="8843" spans="8:8" x14ac:dyDescent="0.25">
      <c r="H8843" s="1"/>
    </row>
    <row r="8844" spans="8:8" x14ac:dyDescent="0.25">
      <c r="H8844" s="1"/>
    </row>
    <row r="8845" spans="8:8" x14ac:dyDescent="0.25">
      <c r="H8845" s="1"/>
    </row>
    <row r="8846" spans="8:8" x14ac:dyDescent="0.25">
      <c r="H8846" s="1"/>
    </row>
    <row r="8847" spans="8:8" x14ac:dyDescent="0.25">
      <c r="H8847" s="1"/>
    </row>
    <row r="8848" spans="8:8" x14ac:dyDescent="0.25">
      <c r="H8848" s="1"/>
    </row>
    <row r="8849" spans="8:8" x14ac:dyDescent="0.25">
      <c r="H8849" s="1"/>
    </row>
    <row r="8850" spans="8:8" x14ac:dyDescent="0.25">
      <c r="H8850" s="1"/>
    </row>
    <row r="8851" spans="8:8" x14ac:dyDescent="0.25">
      <c r="H8851" s="1"/>
    </row>
    <row r="8852" spans="8:8" x14ac:dyDescent="0.25">
      <c r="H8852" s="1"/>
    </row>
    <row r="8853" spans="8:8" x14ac:dyDescent="0.25">
      <c r="H8853" s="1"/>
    </row>
    <row r="8854" spans="8:8" x14ac:dyDescent="0.25">
      <c r="H8854" s="1"/>
    </row>
    <row r="8855" spans="8:8" x14ac:dyDescent="0.25">
      <c r="H8855" s="1"/>
    </row>
    <row r="8856" spans="8:8" x14ac:dyDescent="0.25">
      <c r="H8856" s="1"/>
    </row>
    <row r="8857" spans="8:8" x14ac:dyDescent="0.25">
      <c r="H8857" s="1"/>
    </row>
    <row r="8858" spans="8:8" x14ac:dyDescent="0.25">
      <c r="H8858" s="1"/>
    </row>
    <row r="8859" spans="8:8" x14ac:dyDescent="0.25">
      <c r="H8859" s="1"/>
    </row>
    <row r="8860" spans="8:8" x14ac:dyDescent="0.25">
      <c r="H8860" s="1"/>
    </row>
    <row r="8861" spans="8:8" x14ac:dyDescent="0.25">
      <c r="H8861" s="1"/>
    </row>
    <row r="8862" spans="8:8" x14ac:dyDescent="0.25">
      <c r="H8862" s="1"/>
    </row>
    <row r="8863" spans="8:8" x14ac:dyDescent="0.25">
      <c r="H8863" s="1"/>
    </row>
    <row r="8864" spans="8:8" x14ac:dyDescent="0.25">
      <c r="H8864" s="1"/>
    </row>
    <row r="8865" spans="8:8" x14ac:dyDescent="0.25">
      <c r="H8865" s="1"/>
    </row>
    <row r="8866" spans="8:8" x14ac:dyDescent="0.25">
      <c r="H8866" s="1"/>
    </row>
    <row r="8867" spans="8:8" x14ac:dyDescent="0.25">
      <c r="H8867" s="1"/>
    </row>
    <row r="8868" spans="8:8" x14ac:dyDescent="0.25">
      <c r="H8868" s="1"/>
    </row>
    <row r="8869" spans="8:8" x14ac:dyDescent="0.25">
      <c r="H8869" s="1"/>
    </row>
    <row r="8870" spans="8:8" x14ac:dyDescent="0.25">
      <c r="H8870" s="1"/>
    </row>
    <row r="8871" spans="8:8" x14ac:dyDescent="0.25">
      <c r="H8871" s="1"/>
    </row>
    <row r="8872" spans="8:8" x14ac:dyDescent="0.25">
      <c r="H8872" s="1"/>
    </row>
    <row r="8873" spans="8:8" x14ac:dyDescent="0.25">
      <c r="H8873" s="1"/>
    </row>
    <row r="8874" spans="8:8" x14ac:dyDescent="0.25">
      <c r="H8874" s="1"/>
    </row>
    <row r="8875" spans="8:8" x14ac:dyDescent="0.25">
      <c r="H8875" s="1"/>
    </row>
    <row r="8876" spans="8:8" x14ac:dyDescent="0.25">
      <c r="H8876" s="1"/>
    </row>
    <row r="8877" spans="8:8" x14ac:dyDescent="0.25">
      <c r="H8877" s="1"/>
    </row>
    <row r="8878" spans="8:8" x14ac:dyDescent="0.25">
      <c r="H8878" s="1"/>
    </row>
    <row r="8879" spans="8:8" x14ac:dyDescent="0.25">
      <c r="H8879" s="1"/>
    </row>
    <row r="8880" spans="8:8" x14ac:dyDescent="0.25">
      <c r="H8880" s="1"/>
    </row>
    <row r="8881" spans="8:8" x14ac:dyDescent="0.25">
      <c r="H8881" s="1"/>
    </row>
    <row r="8882" spans="8:8" x14ac:dyDescent="0.25">
      <c r="H8882" s="1"/>
    </row>
    <row r="8883" spans="8:8" x14ac:dyDescent="0.25">
      <c r="H8883" s="1"/>
    </row>
    <row r="8884" spans="8:8" x14ac:dyDescent="0.25">
      <c r="H8884" s="1"/>
    </row>
    <row r="8885" spans="8:8" x14ac:dyDescent="0.25">
      <c r="H8885" s="1"/>
    </row>
    <row r="8886" spans="8:8" x14ac:dyDescent="0.25">
      <c r="H8886" s="1"/>
    </row>
    <row r="8887" spans="8:8" x14ac:dyDescent="0.25">
      <c r="H8887" s="1"/>
    </row>
    <row r="8888" spans="8:8" x14ac:dyDescent="0.25">
      <c r="H8888" s="1"/>
    </row>
    <row r="8890" spans="8:8" x14ac:dyDescent="0.25">
      <c r="H8890" s="1"/>
    </row>
    <row r="8891" spans="8:8" x14ac:dyDescent="0.25">
      <c r="H8891" s="1"/>
    </row>
    <row r="8892" spans="8:8" x14ac:dyDescent="0.25">
      <c r="H8892" s="1"/>
    </row>
    <row r="8894" spans="8:8" x14ac:dyDescent="0.25">
      <c r="H8894" s="1"/>
    </row>
    <row r="8895" spans="8:8" x14ac:dyDescent="0.25">
      <c r="H8895" s="1"/>
    </row>
    <row r="8896" spans="8:8" x14ac:dyDescent="0.25">
      <c r="H8896" s="1"/>
    </row>
    <row r="8897" spans="8:8" x14ac:dyDescent="0.25">
      <c r="H8897" s="1"/>
    </row>
    <row r="8898" spans="8:8" x14ac:dyDescent="0.25">
      <c r="H8898" s="1"/>
    </row>
    <row r="8899" spans="8:8" x14ac:dyDescent="0.25">
      <c r="H8899" s="1"/>
    </row>
    <row r="8900" spans="8:8" x14ac:dyDescent="0.25">
      <c r="H8900" s="1"/>
    </row>
    <row r="8902" spans="8:8" x14ac:dyDescent="0.25">
      <c r="H8902" s="1"/>
    </row>
    <row r="8904" spans="8:8" x14ac:dyDescent="0.25">
      <c r="H8904" s="1"/>
    </row>
    <row r="8905" spans="8:8" x14ac:dyDescent="0.25">
      <c r="H8905" s="1"/>
    </row>
    <row r="8906" spans="8:8" x14ac:dyDescent="0.25">
      <c r="H8906" s="1"/>
    </row>
    <row r="8907" spans="8:8" x14ac:dyDescent="0.25">
      <c r="H8907" s="1"/>
    </row>
    <row r="8908" spans="8:8" x14ac:dyDescent="0.25">
      <c r="H8908" s="1"/>
    </row>
    <row r="8909" spans="8:8" x14ac:dyDescent="0.25">
      <c r="H8909" s="1"/>
    </row>
    <row r="8910" spans="8:8" x14ac:dyDescent="0.25">
      <c r="H8910" s="1"/>
    </row>
    <row r="8911" spans="8:8" x14ac:dyDescent="0.25">
      <c r="H8911" s="1"/>
    </row>
    <row r="8912" spans="8:8" x14ac:dyDescent="0.25">
      <c r="H8912" s="1"/>
    </row>
    <row r="8913" spans="8:8" x14ac:dyDescent="0.25">
      <c r="H8913" s="1"/>
    </row>
    <row r="8915" spans="8:8" x14ac:dyDescent="0.25">
      <c r="H8915" s="1"/>
    </row>
    <row r="8916" spans="8:8" x14ac:dyDescent="0.25">
      <c r="H8916" s="1"/>
    </row>
    <row r="8917" spans="8:8" x14ac:dyDescent="0.25">
      <c r="H8917" s="1"/>
    </row>
    <row r="8918" spans="8:8" x14ac:dyDescent="0.25">
      <c r="H8918" s="1"/>
    </row>
    <row r="8919" spans="8:8" x14ac:dyDescent="0.25">
      <c r="H8919" s="1"/>
    </row>
    <row r="8921" spans="8:8" x14ac:dyDescent="0.25">
      <c r="H8921" s="1"/>
    </row>
    <row r="8922" spans="8:8" x14ac:dyDescent="0.25">
      <c r="H8922" s="1"/>
    </row>
    <row r="8923" spans="8:8" x14ac:dyDescent="0.25">
      <c r="H8923" s="1"/>
    </row>
    <row r="8924" spans="8:8" x14ac:dyDescent="0.25">
      <c r="H8924" s="1"/>
    </row>
    <row r="8925" spans="8:8" x14ac:dyDescent="0.25">
      <c r="H8925" s="1"/>
    </row>
    <row r="8926" spans="8:8" x14ac:dyDescent="0.25">
      <c r="H8926" s="1"/>
    </row>
    <row r="8927" spans="8:8" x14ac:dyDescent="0.25">
      <c r="H8927" s="1"/>
    </row>
    <row r="8936" spans="8:8" x14ac:dyDescent="0.25">
      <c r="H8936" s="1"/>
    </row>
    <row r="8942" spans="8:8" x14ac:dyDescent="0.25">
      <c r="H8942" s="1"/>
    </row>
    <row r="8943" spans="8:8" x14ac:dyDescent="0.25">
      <c r="H8943" s="1"/>
    </row>
    <row r="8944" spans="8:8" x14ac:dyDescent="0.25">
      <c r="H8944" s="1"/>
    </row>
    <row r="8946" spans="8:8" x14ac:dyDescent="0.25">
      <c r="H8946" s="1"/>
    </row>
    <row r="8947" spans="8:8" x14ac:dyDescent="0.25">
      <c r="H8947" s="1"/>
    </row>
    <row r="8948" spans="8:8" x14ac:dyDescent="0.25">
      <c r="H8948" s="1"/>
    </row>
    <row r="8949" spans="8:8" x14ac:dyDescent="0.25">
      <c r="H8949" s="1"/>
    </row>
    <row r="8950" spans="8:8" x14ac:dyDescent="0.25">
      <c r="H8950" s="1"/>
    </row>
    <row r="8955" spans="8:8" x14ac:dyDescent="0.25">
      <c r="H8955" s="1"/>
    </row>
    <row r="8956" spans="8:8" x14ac:dyDescent="0.25">
      <c r="H8956" s="1"/>
    </row>
    <row r="8957" spans="8:8" x14ac:dyDescent="0.25">
      <c r="H8957" s="1"/>
    </row>
    <row r="8958" spans="8:8" x14ac:dyDescent="0.25">
      <c r="H8958" s="1"/>
    </row>
    <row r="8959" spans="8:8" x14ac:dyDescent="0.25">
      <c r="H8959" s="1"/>
    </row>
    <row r="8960" spans="8:8" x14ac:dyDescent="0.25">
      <c r="H8960" s="1"/>
    </row>
    <row r="8961" spans="8:8" x14ac:dyDescent="0.25">
      <c r="H8961" s="1"/>
    </row>
    <row r="8962" spans="8:8" x14ac:dyDescent="0.25">
      <c r="H8962" s="1"/>
    </row>
    <row r="8963" spans="8:8" x14ac:dyDescent="0.25">
      <c r="H8963" s="1"/>
    </row>
    <row r="8964" spans="8:8" x14ac:dyDescent="0.25">
      <c r="H8964" s="1"/>
    </row>
    <row r="8965" spans="8:8" x14ac:dyDescent="0.25">
      <c r="H8965" s="1"/>
    </row>
    <row r="8966" spans="8:8" x14ac:dyDescent="0.25">
      <c r="H8966" s="1"/>
    </row>
    <row r="8967" spans="8:8" x14ac:dyDescent="0.25">
      <c r="H8967" s="1"/>
    </row>
    <row r="8968" spans="8:8" x14ac:dyDescent="0.25">
      <c r="H8968" s="1"/>
    </row>
    <row r="8969" spans="8:8" x14ac:dyDescent="0.25">
      <c r="H8969" s="1"/>
    </row>
    <row r="8970" spans="8:8" x14ac:dyDescent="0.25">
      <c r="H8970" s="1"/>
    </row>
    <row r="8971" spans="8:8" x14ac:dyDescent="0.25">
      <c r="H8971" s="1"/>
    </row>
    <row r="8972" spans="8:8" x14ac:dyDescent="0.25">
      <c r="H8972" s="1"/>
    </row>
    <row r="8973" spans="8:8" x14ac:dyDescent="0.25">
      <c r="H8973" s="1"/>
    </row>
    <row r="8974" spans="8:8" x14ac:dyDescent="0.25">
      <c r="H8974" s="1"/>
    </row>
    <row r="8975" spans="8:8" x14ac:dyDescent="0.25">
      <c r="H8975" s="1"/>
    </row>
    <row r="8976" spans="8:8" x14ac:dyDescent="0.25">
      <c r="H8976" s="1"/>
    </row>
    <row r="8977" spans="8:8" x14ac:dyDescent="0.25">
      <c r="H8977" s="1"/>
    </row>
    <row r="8978" spans="8:8" x14ac:dyDescent="0.25">
      <c r="H8978" s="1"/>
    </row>
    <row r="8979" spans="8:8" x14ac:dyDescent="0.25">
      <c r="H8979" s="1"/>
    </row>
    <row r="8980" spans="8:8" x14ac:dyDescent="0.25">
      <c r="H8980" s="1"/>
    </row>
    <row r="8981" spans="8:8" x14ac:dyDescent="0.25">
      <c r="H8981" s="1"/>
    </row>
    <row r="8982" spans="8:8" x14ac:dyDescent="0.25">
      <c r="H8982" s="1"/>
    </row>
    <row r="8983" spans="8:8" x14ac:dyDescent="0.25">
      <c r="H8983" s="1"/>
    </row>
    <row r="8984" spans="8:8" x14ac:dyDescent="0.25">
      <c r="H8984" s="1"/>
    </row>
    <row r="8985" spans="8:8" x14ac:dyDescent="0.25">
      <c r="H8985" s="1"/>
    </row>
    <row r="8986" spans="8:8" x14ac:dyDescent="0.25">
      <c r="H8986" s="1"/>
    </row>
    <row r="8987" spans="8:8" x14ac:dyDescent="0.25">
      <c r="H8987" s="1"/>
    </row>
    <row r="8988" spans="8:8" x14ac:dyDescent="0.25">
      <c r="H8988" s="1"/>
    </row>
    <row r="8989" spans="8:8" x14ac:dyDescent="0.25">
      <c r="H8989" s="1"/>
    </row>
    <row r="8990" spans="8:8" x14ac:dyDescent="0.25">
      <c r="H8990" s="1"/>
    </row>
    <row r="8991" spans="8:8" x14ac:dyDescent="0.25">
      <c r="H8991" s="1"/>
    </row>
    <row r="8992" spans="8:8" x14ac:dyDescent="0.25">
      <c r="H8992" s="1"/>
    </row>
    <row r="8993" spans="8:8" x14ac:dyDescent="0.25">
      <c r="H8993" s="1"/>
    </row>
    <row r="8994" spans="8:8" x14ac:dyDescent="0.25">
      <c r="H8994" s="1"/>
    </row>
    <row r="8995" spans="8:8" x14ac:dyDescent="0.25">
      <c r="H8995" s="1"/>
    </row>
    <row r="8996" spans="8:8" x14ac:dyDescent="0.25">
      <c r="H8996" s="1"/>
    </row>
    <row r="8997" spans="8:8" x14ac:dyDescent="0.25">
      <c r="H8997" s="1"/>
    </row>
    <row r="8998" spans="8:8" x14ac:dyDescent="0.25">
      <c r="H8998" s="1"/>
    </row>
    <row r="8999" spans="8:8" x14ac:dyDescent="0.25">
      <c r="H8999" s="1"/>
    </row>
    <row r="9000" spans="8:8" x14ac:dyDescent="0.25">
      <c r="H9000" s="1"/>
    </row>
    <row r="9009" spans="8:8" x14ac:dyDescent="0.25">
      <c r="H9009" s="1"/>
    </row>
    <row r="9010" spans="8:8" x14ac:dyDescent="0.25">
      <c r="H9010" s="1"/>
    </row>
    <row r="9011" spans="8:8" x14ac:dyDescent="0.25">
      <c r="H9011" s="1"/>
    </row>
    <row r="9012" spans="8:8" x14ac:dyDescent="0.25">
      <c r="H9012" s="1"/>
    </row>
    <row r="9013" spans="8:8" x14ac:dyDescent="0.25">
      <c r="H9013" s="1"/>
    </row>
    <row r="9014" spans="8:8" x14ac:dyDescent="0.25">
      <c r="H9014" s="1"/>
    </row>
    <row r="9015" spans="8:8" x14ac:dyDescent="0.25">
      <c r="H9015" s="1"/>
    </row>
    <row r="9016" spans="8:8" x14ac:dyDescent="0.25">
      <c r="H9016" s="1"/>
    </row>
    <row r="9017" spans="8:8" x14ac:dyDescent="0.25">
      <c r="H9017" s="1"/>
    </row>
    <row r="9018" spans="8:8" x14ac:dyDescent="0.25">
      <c r="H9018" s="1"/>
    </row>
    <row r="9019" spans="8:8" x14ac:dyDescent="0.25">
      <c r="H9019" s="1"/>
    </row>
    <row r="9020" spans="8:8" x14ac:dyDescent="0.25">
      <c r="H9020" s="1"/>
    </row>
    <row r="9021" spans="8:8" x14ac:dyDescent="0.25">
      <c r="H9021" s="1"/>
    </row>
    <row r="9022" spans="8:8" x14ac:dyDescent="0.25">
      <c r="H9022" s="1"/>
    </row>
    <row r="9026" spans="8:8" x14ac:dyDescent="0.25">
      <c r="H9026" s="1"/>
    </row>
    <row r="9027" spans="8:8" x14ac:dyDescent="0.25">
      <c r="H9027" s="1"/>
    </row>
    <row r="9031" spans="8:8" x14ac:dyDescent="0.25">
      <c r="H9031" s="1"/>
    </row>
    <row r="9032" spans="8:8" x14ac:dyDescent="0.25">
      <c r="H9032" s="1"/>
    </row>
    <row r="9033" spans="8:8" x14ac:dyDescent="0.25">
      <c r="H9033" s="1"/>
    </row>
    <row r="9042" spans="8:8" x14ac:dyDescent="0.25">
      <c r="H9042" s="1"/>
    </row>
    <row r="9043" spans="8:8" x14ac:dyDescent="0.25">
      <c r="H9043" s="1"/>
    </row>
    <row r="9044" spans="8:8" x14ac:dyDescent="0.25">
      <c r="H9044" s="1"/>
    </row>
    <row r="9045" spans="8:8" x14ac:dyDescent="0.25">
      <c r="H9045" s="1"/>
    </row>
    <row r="9046" spans="8:8" x14ac:dyDescent="0.25">
      <c r="H9046" s="1"/>
    </row>
    <row r="9047" spans="8:8" x14ac:dyDescent="0.25">
      <c r="H9047" s="1"/>
    </row>
    <row r="9048" spans="8:8" x14ac:dyDescent="0.25">
      <c r="H9048" s="1"/>
    </row>
    <row r="9049" spans="8:8" x14ac:dyDescent="0.25">
      <c r="H9049" s="1"/>
    </row>
    <row r="9050" spans="8:8" x14ac:dyDescent="0.25">
      <c r="H9050" s="1"/>
    </row>
    <row r="9051" spans="8:8" x14ac:dyDescent="0.25">
      <c r="H9051" s="1"/>
    </row>
    <row r="9052" spans="8:8" x14ac:dyDescent="0.25">
      <c r="H9052" s="1"/>
    </row>
    <row r="9053" spans="8:8" x14ac:dyDescent="0.25">
      <c r="H9053" s="1"/>
    </row>
    <row r="9054" spans="8:8" x14ac:dyDescent="0.25">
      <c r="H9054" s="1"/>
    </row>
    <row r="9055" spans="8:8" x14ac:dyDescent="0.25">
      <c r="H9055" s="1"/>
    </row>
    <row r="9056" spans="8:8" x14ac:dyDescent="0.25">
      <c r="H9056" s="1"/>
    </row>
    <row r="9057" spans="8:8" x14ac:dyDescent="0.25">
      <c r="H9057" s="1"/>
    </row>
    <row r="9058" spans="8:8" x14ac:dyDescent="0.25">
      <c r="H9058" s="1"/>
    </row>
    <row r="9059" spans="8:8" x14ac:dyDescent="0.25">
      <c r="H9059" s="1"/>
    </row>
    <row r="9060" spans="8:8" x14ac:dyDescent="0.25">
      <c r="H9060" s="1"/>
    </row>
    <row r="9061" spans="8:8" x14ac:dyDescent="0.25">
      <c r="H9061" s="1"/>
    </row>
    <row r="9062" spans="8:8" x14ac:dyDescent="0.25">
      <c r="H9062" s="1"/>
    </row>
    <row r="9063" spans="8:8" x14ac:dyDescent="0.25">
      <c r="H9063" s="1"/>
    </row>
    <row r="9064" spans="8:8" x14ac:dyDescent="0.25">
      <c r="H9064" s="1"/>
    </row>
    <row r="9065" spans="8:8" x14ac:dyDescent="0.25">
      <c r="H9065" s="1"/>
    </row>
    <row r="9066" spans="8:8" x14ac:dyDescent="0.25">
      <c r="H9066" s="1"/>
    </row>
    <row r="9068" spans="8:8" x14ac:dyDescent="0.25">
      <c r="H9068" s="1"/>
    </row>
    <row r="9071" spans="8:8" x14ac:dyDescent="0.25">
      <c r="H9071" s="1"/>
    </row>
    <row r="9074" spans="8:8" x14ac:dyDescent="0.25">
      <c r="H9074" s="1"/>
    </row>
    <row r="9075" spans="8:8" x14ac:dyDescent="0.25">
      <c r="H9075" s="1"/>
    </row>
    <row r="9076" spans="8:8" x14ac:dyDescent="0.25">
      <c r="H9076" s="1"/>
    </row>
    <row r="9077" spans="8:8" x14ac:dyDescent="0.25">
      <c r="H9077" s="1"/>
    </row>
    <row r="9078" spans="8:8" x14ac:dyDescent="0.25">
      <c r="H9078" s="1"/>
    </row>
    <row r="9079" spans="8:8" x14ac:dyDescent="0.25">
      <c r="H9079" s="1"/>
    </row>
    <row r="9080" spans="8:8" x14ac:dyDescent="0.25">
      <c r="H9080" s="1"/>
    </row>
    <row r="9081" spans="8:8" x14ac:dyDescent="0.25">
      <c r="H9081" s="1"/>
    </row>
    <row r="9082" spans="8:8" x14ac:dyDescent="0.25">
      <c r="H9082" s="1"/>
    </row>
    <row r="9083" spans="8:8" x14ac:dyDescent="0.25">
      <c r="H9083" s="1"/>
    </row>
    <row r="9084" spans="8:8" x14ac:dyDescent="0.25">
      <c r="H9084" s="1"/>
    </row>
    <row r="9085" spans="8:8" x14ac:dyDescent="0.25">
      <c r="H9085" s="1"/>
    </row>
    <row r="9086" spans="8:8" x14ac:dyDescent="0.25">
      <c r="H9086" s="1"/>
    </row>
    <row r="9087" spans="8:8" x14ac:dyDescent="0.25">
      <c r="H9087" s="1"/>
    </row>
    <row r="9088" spans="8:8" x14ac:dyDescent="0.25">
      <c r="H9088" s="1"/>
    </row>
    <row r="9089" spans="8:8" x14ac:dyDescent="0.25">
      <c r="H9089" s="1"/>
    </row>
    <row r="9091" spans="8:8" x14ac:dyDescent="0.25">
      <c r="H9091" s="1"/>
    </row>
    <row r="9092" spans="8:8" x14ac:dyDescent="0.25">
      <c r="H9092" s="1"/>
    </row>
    <row r="9093" spans="8:8" x14ac:dyDescent="0.25">
      <c r="H9093" s="1"/>
    </row>
    <row r="9095" spans="8:8" x14ac:dyDescent="0.25">
      <c r="H9095" s="1"/>
    </row>
    <row r="9096" spans="8:8" x14ac:dyDescent="0.25">
      <c r="H9096" s="1"/>
    </row>
    <row r="9097" spans="8:8" x14ac:dyDescent="0.25">
      <c r="H9097" s="1"/>
    </row>
    <row r="9101" spans="8:8" x14ac:dyDescent="0.25">
      <c r="H9101" s="1"/>
    </row>
    <row r="9102" spans="8:8" x14ac:dyDescent="0.25">
      <c r="H9102" s="1"/>
    </row>
    <row r="9103" spans="8:8" x14ac:dyDescent="0.25">
      <c r="H9103" s="1"/>
    </row>
    <row r="9104" spans="8:8" x14ac:dyDescent="0.25">
      <c r="H9104" s="1"/>
    </row>
    <row r="9105" spans="8:8" x14ac:dyDescent="0.25">
      <c r="H9105" s="1"/>
    </row>
    <row r="9106" spans="8:8" x14ac:dyDescent="0.25">
      <c r="H9106" s="1"/>
    </row>
    <row r="9107" spans="8:8" x14ac:dyDescent="0.25">
      <c r="H9107" s="1"/>
    </row>
    <row r="9108" spans="8:8" x14ac:dyDescent="0.25">
      <c r="H9108" s="1"/>
    </row>
    <row r="9109" spans="8:8" x14ac:dyDescent="0.25">
      <c r="H9109" s="1"/>
    </row>
    <row r="9110" spans="8:8" x14ac:dyDescent="0.25">
      <c r="H9110" s="1"/>
    </row>
    <row r="9111" spans="8:8" x14ac:dyDescent="0.25">
      <c r="H9111" s="1"/>
    </row>
    <row r="9112" spans="8:8" x14ac:dyDescent="0.25">
      <c r="H9112" s="1"/>
    </row>
    <row r="9113" spans="8:8" x14ac:dyDescent="0.25">
      <c r="H9113" s="1"/>
    </row>
    <row r="9114" spans="8:8" x14ac:dyDescent="0.25">
      <c r="H9114" s="1"/>
    </row>
    <row r="9117" spans="8:8" x14ac:dyDescent="0.25">
      <c r="H9117" s="1"/>
    </row>
    <row r="9118" spans="8:8" x14ac:dyDescent="0.25">
      <c r="H9118" s="1"/>
    </row>
    <row r="9119" spans="8:8" x14ac:dyDescent="0.25">
      <c r="H9119" s="1"/>
    </row>
    <row r="9120" spans="8:8" x14ac:dyDescent="0.25">
      <c r="H9120" s="1"/>
    </row>
    <row r="9121" spans="8:8" x14ac:dyDescent="0.25">
      <c r="H9121" s="1"/>
    </row>
    <row r="9122" spans="8:8" x14ac:dyDescent="0.25">
      <c r="H9122" s="1"/>
    </row>
    <row r="9123" spans="8:8" x14ac:dyDescent="0.25">
      <c r="H9123" s="1"/>
    </row>
    <row r="9124" spans="8:8" x14ac:dyDescent="0.25">
      <c r="H9124" s="1"/>
    </row>
    <row r="9125" spans="8:8" x14ac:dyDescent="0.25">
      <c r="H9125" s="1"/>
    </row>
    <row r="9126" spans="8:8" x14ac:dyDescent="0.25">
      <c r="H9126" s="1"/>
    </row>
    <row r="9127" spans="8:8" x14ac:dyDescent="0.25">
      <c r="H9127" s="1"/>
    </row>
    <row r="9128" spans="8:8" x14ac:dyDescent="0.25">
      <c r="H9128" s="1"/>
    </row>
    <row r="9129" spans="8:8" x14ac:dyDescent="0.25">
      <c r="H9129" s="1"/>
    </row>
    <row r="9130" spans="8:8" x14ac:dyDescent="0.25">
      <c r="H9130" s="1"/>
    </row>
    <row r="9131" spans="8:8" x14ac:dyDescent="0.25">
      <c r="H9131" s="1"/>
    </row>
    <row r="9132" spans="8:8" x14ac:dyDescent="0.25">
      <c r="H9132" s="1"/>
    </row>
    <row r="9133" spans="8:8" x14ac:dyDescent="0.25">
      <c r="H9133" s="1"/>
    </row>
    <row r="9134" spans="8:8" x14ac:dyDescent="0.25">
      <c r="H9134" s="1"/>
    </row>
    <row r="9137" spans="8:8" x14ac:dyDescent="0.25">
      <c r="H9137" s="1"/>
    </row>
    <row r="9142" spans="8:8" x14ac:dyDescent="0.25">
      <c r="H9142" s="1"/>
    </row>
    <row r="9143" spans="8:8" x14ac:dyDescent="0.25">
      <c r="H9143" s="1"/>
    </row>
    <row r="9144" spans="8:8" x14ac:dyDescent="0.25">
      <c r="H9144" s="1"/>
    </row>
    <row r="9145" spans="8:8" x14ac:dyDescent="0.25">
      <c r="H9145" s="1"/>
    </row>
    <row r="9149" spans="8:8" x14ac:dyDescent="0.25">
      <c r="H9149" s="1"/>
    </row>
    <row r="9151" spans="8:8" x14ac:dyDescent="0.25">
      <c r="H9151" s="1"/>
    </row>
    <row r="9152" spans="8:8" x14ac:dyDescent="0.25">
      <c r="H9152" s="1"/>
    </row>
    <row r="9153" spans="8:8" x14ac:dyDescent="0.25">
      <c r="H9153" s="1"/>
    </row>
    <row r="9154" spans="8:8" x14ac:dyDescent="0.25">
      <c r="H9154" s="1"/>
    </row>
    <row r="9155" spans="8:8" x14ac:dyDescent="0.25">
      <c r="H9155" s="1"/>
    </row>
    <row r="9156" spans="8:8" x14ac:dyDescent="0.25">
      <c r="H9156" s="1"/>
    </row>
    <row r="9157" spans="8:8" x14ac:dyDescent="0.25">
      <c r="H9157" s="1"/>
    </row>
    <row r="9158" spans="8:8" x14ac:dyDescent="0.25">
      <c r="H9158" s="1"/>
    </row>
    <row r="9159" spans="8:8" x14ac:dyDescent="0.25">
      <c r="H9159" s="1"/>
    </row>
    <row r="9160" spans="8:8" x14ac:dyDescent="0.25">
      <c r="H9160" s="1"/>
    </row>
    <row r="9163" spans="8:8" x14ac:dyDescent="0.25">
      <c r="H9163" s="1"/>
    </row>
    <row r="9166" spans="8:8" x14ac:dyDescent="0.25">
      <c r="H9166" s="1"/>
    </row>
    <row r="9170" spans="8:8" x14ac:dyDescent="0.25">
      <c r="H9170" s="1"/>
    </row>
    <row r="9175" spans="8:8" x14ac:dyDescent="0.25">
      <c r="H9175" s="1"/>
    </row>
    <row r="9176" spans="8:8" x14ac:dyDescent="0.25">
      <c r="H9176" s="1"/>
    </row>
    <row r="9177" spans="8:8" x14ac:dyDescent="0.25">
      <c r="H9177" s="1"/>
    </row>
    <row r="9179" spans="8:8" x14ac:dyDescent="0.25">
      <c r="H9179" s="1"/>
    </row>
    <row r="9181" spans="8:8" x14ac:dyDescent="0.25">
      <c r="H9181" s="1"/>
    </row>
    <row r="9183" spans="8:8" x14ac:dyDescent="0.25">
      <c r="H9183" s="1"/>
    </row>
    <row r="9184" spans="8:8" x14ac:dyDescent="0.25">
      <c r="H9184" s="1"/>
    </row>
    <row r="9185" spans="8:8" x14ac:dyDescent="0.25">
      <c r="H9185" s="1"/>
    </row>
    <row r="9186" spans="8:8" x14ac:dyDescent="0.25">
      <c r="H9186" s="1"/>
    </row>
    <row r="9187" spans="8:8" x14ac:dyDescent="0.25">
      <c r="H9187" s="1"/>
    </row>
    <row r="9188" spans="8:8" x14ac:dyDescent="0.25">
      <c r="H9188" s="1"/>
    </row>
    <row r="9189" spans="8:8" x14ac:dyDescent="0.25">
      <c r="H9189" s="1"/>
    </row>
    <row r="9190" spans="8:8" x14ac:dyDescent="0.25">
      <c r="H9190" s="1"/>
    </row>
    <row r="9191" spans="8:8" x14ac:dyDescent="0.25">
      <c r="H9191" s="1"/>
    </row>
    <row r="9192" spans="8:8" x14ac:dyDescent="0.25">
      <c r="H9192" s="1"/>
    </row>
    <row r="9196" spans="8:8" x14ac:dyDescent="0.25">
      <c r="H9196" s="1"/>
    </row>
    <row r="9197" spans="8:8" x14ac:dyDescent="0.25">
      <c r="H9197" s="1"/>
    </row>
    <row r="9198" spans="8:8" x14ac:dyDescent="0.25">
      <c r="H9198" s="1"/>
    </row>
    <row r="9202" spans="8:8" x14ac:dyDescent="0.25">
      <c r="H9202" s="1"/>
    </row>
    <row r="9203" spans="8:8" x14ac:dyDescent="0.25">
      <c r="H9203" s="1"/>
    </row>
    <row r="9204" spans="8:8" x14ac:dyDescent="0.25">
      <c r="H9204" s="1"/>
    </row>
    <row r="9205" spans="8:8" x14ac:dyDescent="0.25">
      <c r="H9205" s="1"/>
    </row>
    <row r="9206" spans="8:8" x14ac:dyDescent="0.25">
      <c r="H9206" s="1"/>
    </row>
    <row r="9207" spans="8:8" x14ac:dyDescent="0.25">
      <c r="H9207" s="1"/>
    </row>
    <row r="9208" spans="8:8" x14ac:dyDescent="0.25">
      <c r="H9208" s="1"/>
    </row>
    <row r="9209" spans="8:8" x14ac:dyDescent="0.25">
      <c r="H9209" s="1"/>
    </row>
    <row r="9211" spans="8:8" x14ac:dyDescent="0.25">
      <c r="H9211" s="1"/>
    </row>
    <row r="9212" spans="8:8" x14ac:dyDescent="0.25">
      <c r="H9212" s="1"/>
    </row>
    <row r="9215" spans="8:8" x14ac:dyDescent="0.25">
      <c r="H9215" s="1"/>
    </row>
    <row r="9216" spans="8:8" x14ac:dyDescent="0.25">
      <c r="H9216" s="1"/>
    </row>
    <row r="9217" spans="8:8" x14ac:dyDescent="0.25">
      <c r="H9217" s="1"/>
    </row>
    <row r="9218" spans="8:8" x14ac:dyDescent="0.25">
      <c r="H9218" s="1"/>
    </row>
    <row r="9219" spans="8:8" x14ac:dyDescent="0.25">
      <c r="H9219" s="1"/>
    </row>
    <row r="9220" spans="8:8" x14ac:dyDescent="0.25">
      <c r="H9220" s="1"/>
    </row>
    <row r="9221" spans="8:8" x14ac:dyDescent="0.25">
      <c r="H9221" s="1"/>
    </row>
    <row r="9225" spans="8:8" x14ac:dyDescent="0.25">
      <c r="H9225" s="1"/>
    </row>
    <row r="9230" spans="8:8" x14ac:dyDescent="0.25">
      <c r="H9230" s="1"/>
    </row>
    <row r="9231" spans="8:8" x14ac:dyDescent="0.25">
      <c r="H9231" s="1"/>
    </row>
    <row r="9232" spans="8:8" x14ac:dyDescent="0.25">
      <c r="H9232" s="1"/>
    </row>
    <row r="9233" spans="8:8" x14ac:dyDescent="0.25">
      <c r="H9233" s="1"/>
    </row>
    <row r="9236" spans="8:8" x14ac:dyDescent="0.25">
      <c r="H9236" s="1"/>
    </row>
    <row r="9237" spans="8:8" x14ac:dyDescent="0.25">
      <c r="H9237" s="1"/>
    </row>
    <row r="9238" spans="8:8" x14ac:dyDescent="0.25">
      <c r="H9238" s="1"/>
    </row>
    <row r="9239" spans="8:8" x14ac:dyDescent="0.25">
      <c r="H9239" s="1"/>
    </row>
    <row r="9240" spans="8:8" x14ac:dyDescent="0.25">
      <c r="H9240" s="1"/>
    </row>
    <row r="9241" spans="8:8" x14ac:dyDescent="0.25">
      <c r="H9241" s="1"/>
    </row>
    <row r="9242" spans="8:8" x14ac:dyDescent="0.25">
      <c r="H9242" s="1"/>
    </row>
    <row r="9243" spans="8:8" x14ac:dyDescent="0.25">
      <c r="H9243" s="1"/>
    </row>
    <row r="9244" spans="8:8" x14ac:dyDescent="0.25">
      <c r="H9244" s="1"/>
    </row>
    <row r="9246" spans="8:8" x14ac:dyDescent="0.25">
      <c r="H9246" s="1"/>
    </row>
    <row r="9263" spans="8:8" x14ac:dyDescent="0.25">
      <c r="H9263" s="1"/>
    </row>
    <row r="9264" spans="8:8" x14ac:dyDescent="0.25">
      <c r="H9264" s="1"/>
    </row>
    <row r="9265" spans="8:8" x14ac:dyDescent="0.25">
      <c r="H9265" s="1"/>
    </row>
    <row r="9266" spans="8:8" x14ac:dyDescent="0.25">
      <c r="H9266" s="1"/>
    </row>
    <row r="9267" spans="8:8" x14ac:dyDescent="0.25">
      <c r="H9267" s="1"/>
    </row>
    <row r="9268" spans="8:8" x14ac:dyDescent="0.25">
      <c r="H9268" s="1"/>
    </row>
    <row r="9269" spans="8:8" x14ac:dyDescent="0.25">
      <c r="H9269" s="1"/>
    </row>
    <row r="9270" spans="8:8" x14ac:dyDescent="0.25">
      <c r="H9270" s="1"/>
    </row>
    <row r="9272" spans="8:8" x14ac:dyDescent="0.25">
      <c r="H9272" s="1"/>
    </row>
    <row r="9273" spans="8:8" x14ac:dyDescent="0.25">
      <c r="H9273" s="1"/>
    </row>
    <row r="9275" spans="8:8" x14ac:dyDescent="0.25">
      <c r="H9275" s="1"/>
    </row>
    <row r="9277" spans="8:8" x14ac:dyDescent="0.25">
      <c r="H9277" s="1"/>
    </row>
    <row r="9278" spans="8:8" x14ac:dyDescent="0.25">
      <c r="H9278" s="1"/>
    </row>
    <row r="9279" spans="8:8" x14ac:dyDescent="0.25">
      <c r="H9279" s="1"/>
    </row>
    <row r="9280" spans="8:8" x14ac:dyDescent="0.25">
      <c r="H9280" s="1"/>
    </row>
    <row r="9281" spans="8:8" x14ac:dyDescent="0.25">
      <c r="H9281" s="1"/>
    </row>
    <row r="9282" spans="8:8" x14ac:dyDescent="0.25">
      <c r="H9282" s="1"/>
    </row>
    <row r="9283" spans="8:8" x14ac:dyDescent="0.25">
      <c r="H9283" s="1"/>
    </row>
    <row r="9284" spans="8:8" x14ac:dyDescent="0.25">
      <c r="H9284" s="1"/>
    </row>
    <row r="9285" spans="8:8" x14ac:dyDescent="0.25">
      <c r="H9285" s="1"/>
    </row>
    <row r="9286" spans="8:8" x14ac:dyDescent="0.25">
      <c r="H9286" s="1"/>
    </row>
    <row r="9287" spans="8:8" x14ac:dyDescent="0.25">
      <c r="H9287" s="1"/>
    </row>
    <row r="9288" spans="8:8" x14ac:dyDescent="0.25">
      <c r="H9288" s="1"/>
    </row>
    <row r="9289" spans="8:8" x14ac:dyDescent="0.25">
      <c r="H9289" s="1"/>
    </row>
    <row r="9290" spans="8:8" x14ac:dyDescent="0.25">
      <c r="H9290" s="1"/>
    </row>
    <row r="9291" spans="8:8" x14ac:dyDescent="0.25">
      <c r="H9291" s="1"/>
    </row>
    <row r="9292" spans="8:8" x14ac:dyDescent="0.25">
      <c r="H9292" s="1"/>
    </row>
    <row r="9293" spans="8:8" x14ac:dyDescent="0.25">
      <c r="H9293" s="1"/>
    </row>
    <row r="9294" spans="8:8" x14ac:dyDescent="0.25">
      <c r="H9294" s="1"/>
    </row>
    <row r="9295" spans="8:8" x14ac:dyDescent="0.25">
      <c r="H9295" s="1"/>
    </row>
    <row r="9296" spans="8:8" x14ac:dyDescent="0.25">
      <c r="H9296" s="1"/>
    </row>
    <row r="9297" spans="8:8" x14ac:dyDescent="0.25">
      <c r="H9297" s="1"/>
    </row>
    <row r="9299" spans="8:8" x14ac:dyDescent="0.25">
      <c r="H9299" s="1"/>
    </row>
    <row r="9300" spans="8:8" x14ac:dyDescent="0.25">
      <c r="H9300" s="1"/>
    </row>
    <row r="9301" spans="8:8" x14ac:dyDescent="0.25">
      <c r="H9301" s="1"/>
    </row>
    <row r="9302" spans="8:8" x14ac:dyDescent="0.25">
      <c r="H9302" s="1"/>
    </row>
    <row r="9303" spans="8:8" x14ac:dyDescent="0.25">
      <c r="H9303" s="1"/>
    </row>
    <row r="9304" spans="8:8" x14ac:dyDescent="0.25">
      <c r="H9304" s="1"/>
    </row>
    <row r="9305" spans="8:8" x14ac:dyDescent="0.25">
      <c r="H9305" s="1"/>
    </row>
    <row r="9306" spans="8:8" x14ac:dyDescent="0.25">
      <c r="H9306" s="1"/>
    </row>
    <row r="9307" spans="8:8" x14ac:dyDescent="0.25">
      <c r="H9307" s="1"/>
    </row>
    <row r="9308" spans="8:8" x14ac:dyDescent="0.25">
      <c r="H9308" s="1"/>
    </row>
    <row r="9309" spans="8:8" x14ac:dyDescent="0.25">
      <c r="H9309" s="1"/>
    </row>
    <row r="9310" spans="8:8" x14ac:dyDescent="0.25">
      <c r="H9310" s="1"/>
    </row>
    <row r="9311" spans="8:8" x14ac:dyDescent="0.25">
      <c r="H9311" s="1"/>
    </row>
    <row r="9312" spans="8:8" x14ac:dyDescent="0.25">
      <c r="H9312" s="1"/>
    </row>
    <row r="9314" spans="8:8" x14ac:dyDescent="0.25">
      <c r="H9314" s="1"/>
    </row>
    <row r="9317" spans="8:8" x14ac:dyDescent="0.25">
      <c r="H9317" s="1"/>
    </row>
    <row r="9319" spans="8:8" x14ac:dyDescent="0.25">
      <c r="H9319" s="1"/>
    </row>
    <row r="9320" spans="8:8" x14ac:dyDescent="0.25">
      <c r="H9320" s="1"/>
    </row>
    <row r="9324" spans="8:8" x14ac:dyDescent="0.25">
      <c r="H9324" s="1"/>
    </row>
    <row r="9325" spans="8:8" x14ac:dyDescent="0.25">
      <c r="H9325" s="1"/>
    </row>
    <row r="9326" spans="8:8" x14ac:dyDescent="0.25">
      <c r="H9326" s="1"/>
    </row>
    <row r="9327" spans="8:8" x14ac:dyDescent="0.25">
      <c r="H9327" s="1"/>
    </row>
    <row r="9328" spans="8:8" x14ac:dyDescent="0.25">
      <c r="H9328" s="1"/>
    </row>
    <row r="9329" spans="8:8" x14ac:dyDescent="0.25">
      <c r="H9329" s="1"/>
    </row>
    <row r="9330" spans="8:8" x14ac:dyDescent="0.25">
      <c r="H9330" s="1"/>
    </row>
    <row r="9331" spans="8:8" x14ac:dyDescent="0.25">
      <c r="H9331" s="1"/>
    </row>
    <row r="9335" spans="8:8" x14ac:dyDescent="0.25">
      <c r="H9335" s="1"/>
    </row>
    <row r="9339" spans="8:8" x14ac:dyDescent="0.25">
      <c r="H9339" s="1"/>
    </row>
    <row r="9350" spans="8:8" x14ac:dyDescent="0.25">
      <c r="H9350" s="1"/>
    </row>
    <row r="9352" spans="8:8" x14ac:dyDescent="0.25">
      <c r="H9352" s="1"/>
    </row>
    <row r="9353" spans="8:8" x14ac:dyDescent="0.25">
      <c r="H9353" s="1"/>
    </row>
    <row r="9354" spans="8:8" x14ac:dyDescent="0.25">
      <c r="H9354" s="1"/>
    </row>
    <row r="9355" spans="8:8" x14ac:dyDescent="0.25">
      <c r="H9355" s="1"/>
    </row>
    <row r="9357" spans="8:8" x14ac:dyDescent="0.25">
      <c r="H9357" s="1"/>
    </row>
    <row r="9358" spans="8:8" x14ac:dyDescent="0.25">
      <c r="H9358" s="1"/>
    </row>
    <row r="9359" spans="8:8" x14ac:dyDescent="0.25">
      <c r="H9359" s="1"/>
    </row>
    <row r="9371" spans="8:8" x14ac:dyDescent="0.25">
      <c r="H9371" s="1"/>
    </row>
    <row r="9372" spans="8:8" x14ac:dyDescent="0.25">
      <c r="H9372" s="1"/>
    </row>
    <row r="9374" spans="8:8" x14ac:dyDescent="0.25">
      <c r="H9374" s="1"/>
    </row>
    <row r="9375" spans="8:8" x14ac:dyDescent="0.25">
      <c r="H9375" s="1"/>
    </row>
    <row r="9376" spans="8:8" x14ac:dyDescent="0.25">
      <c r="H9376" s="1"/>
    </row>
    <row r="9377" spans="8:8" x14ac:dyDescent="0.25">
      <c r="H9377" s="1"/>
    </row>
    <row r="9378" spans="8:8" x14ac:dyDescent="0.25">
      <c r="H9378" s="1"/>
    </row>
    <row r="9379" spans="8:8" x14ac:dyDescent="0.25">
      <c r="H9379" s="1"/>
    </row>
    <row r="9380" spans="8:8" x14ac:dyDescent="0.25">
      <c r="H9380" s="1"/>
    </row>
    <row r="9385" spans="8:8" x14ac:dyDescent="0.25">
      <c r="H9385" s="1"/>
    </row>
    <row r="9388" spans="8:8" x14ac:dyDescent="0.25">
      <c r="H9388" s="1"/>
    </row>
    <row r="9389" spans="8:8" x14ac:dyDescent="0.25">
      <c r="H9389" s="1"/>
    </row>
    <row r="9390" spans="8:8" x14ac:dyDescent="0.25">
      <c r="H9390" s="1"/>
    </row>
    <row r="9392" spans="8:8" x14ac:dyDescent="0.25">
      <c r="H9392" s="1"/>
    </row>
    <row r="9393" spans="8:8" x14ac:dyDescent="0.25">
      <c r="H9393" s="1"/>
    </row>
    <row r="9397" spans="8:8" x14ac:dyDescent="0.25">
      <c r="H9397" s="1"/>
    </row>
    <row r="9398" spans="8:8" x14ac:dyDescent="0.25">
      <c r="H9398" s="1"/>
    </row>
    <row r="9399" spans="8:8" x14ac:dyDescent="0.25">
      <c r="H9399" s="1"/>
    </row>
    <row r="9400" spans="8:8" x14ac:dyDescent="0.25">
      <c r="H9400" s="1"/>
    </row>
    <row r="9401" spans="8:8" x14ac:dyDescent="0.25">
      <c r="H9401" s="1"/>
    </row>
    <row r="9402" spans="8:8" x14ac:dyDescent="0.25">
      <c r="H9402" s="1"/>
    </row>
    <row r="9403" spans="8:8" x14ac:dyDescent="0.25">
      <c r="H9403" s="1"/>
    </row>
    <row r="9405" spans="8:8" x14ac:dyDescent="0.25">
      <c r="H9405" s="1"/>
    </row>
    <row r="9408" spans="8:8" x14ac:dyDescent="0.25">
      <c r="H9408" s="1"/>
    </row>
    <row r="9409" spans="8:8" x14ac:dyDescent="0.25">
      <c r="H9409" s="1"/>
    </row>
    <row r="9410" spans="8:8" x14ac:dyDescent="0.25">
      <c r="H9410" s="1"/>
    </row>
    <row r="9411" spans="8:8" x14ac:dyDescent="0.25">
      <c r="H9411" s="1"/>
    </row>
    <row r="9412" spans="8:8" x14ac:dyDescent="0.25">
      <c r="H9412" s="1"/>
    </row>
    <row r="9413" spans="8:8" x14ac:dyDescent="0.25">
      <c r="H9413" s="1"/>
    </row>
    <row r="9415" spans="8:8" x14ac:dyDescent="0.25">
      <c r="H9415" s="1"/>
    </row>
    <row r="9417" spans="8:8" x14ac:dyDescent="0.25">
      <c r="H9417" s="1"/>
    </row>
    <row r="9419" spans="8:8" x14ac:dyDescent="0.25">
      <c r="H9419" s="1"/>
    </row>
    <row r="9422" spans="8:8" x14ac:dyDescent="0.25">
      <c r="H9422" s="1"/>
    </row>
    <row r="9423" spans="8:8" x14ac:dyDescent="0.25">
      <c r="H9423" s="1"/>
    </row>
    <row r="9424" spans="8:8" x14ac:dyDescent="0.25">
      <c r="H9424" s="1"/>
    </row>
    <row r="9429" spans="8:8" x14ac:dyDescent="0.25">
      <c r="H9429" s="1"/>
    </row>
    <row r="9430" spans="8:8" x14ac:dyDescent="0.25">
      <c r="H9430" s="1"/>
    </row>
    <row r="9431" spans="8:8" x14ac:dyDescent="0.25">
      <c r="H9431" s="1"/>
    </row>
    <row r="9432" spans="8:8" x14ac:dyDescent="0.25">
      <c r="H9432" s="1"/>
    </row>
    <row r="9435" spans="8:8" x14ac:dyDescent="0.25">
      <c r="H9435" s="1"/>
    </row>
    <row r="9437" spans="8:8" x14ac:dyDescent="0.25">
      <c r="H9437" s="1"/>
    </row>
    <row r="9438" spans="8:8" x14ac:dyDescent="0.25">
      <c r="H9438" s="1"/>
    </row>
    <row r="9441" spans="8:8" x14ac:dyDescent="0.25">
      <c r="H9441" s="1"/>
    </row>
    <row r="9442" spans="8:8" x14ac:dyDescent="0.25">
      <c r="H9442" s="1"/>
    </row>
    <row r="9443" spans="8:8" x14ac:dyDescent="0.25">
      <c r="H9443" s="1"/>
    </row>
    <row r="9444" spans="8:8" x14ac:dyDescent="0.25">
      <c r="H9444" s="1"/>
    </row>
    <row r="9445" spans="8:8" x14ac:dyDescent="0.25">
      <c r="H9445" s="1"/>
    </row>
    <row r="9446" spans="8:8" x14ac:dyDescent="0.25">
      <c r="H9446" s="1"/>
    </row>
    <row r="9447" spans="8:8" x14ac:dyDescent="0.25">
      <c r="H9447" s="1"/>
    </row>
    <row r="9448" spans="8:8" x14ac:dyDescent="0.25">
      <c r="H9448" s="1"/>
    </row>
    <row r="9450" spans="8:8" x14ac:dyDescent="0.25">
      <c r="H9450" s="1"/>
    </row>
    <row r="9453" spans="8:8" x14ac:dyDescent="0.25">
      <c r="H9453" s="1"/>
    </row>
    <row r="9454" spans="8:8" x14ac:dyDescent="0.25">
      <c r="H9454" s="1"/>
    </row>
    <row r="9455" spans="8:8" x14ac:dyDescent="0.25">
      <c r="H9455" s="1"/>
    </row>
    <row r="9457" spans="8:8" x14ac:dyDescent="0.25">
      <c r="H9457" s="1"/>
    </row>
    <row r="9458" spans="8:8" x14ac:dyDescent="0.25">
      <c r="H9458" s="1"/>
    </row>
    <row r="9459" spans="8:8" x14ac:dyDescent="0.25">
      <c r="H9459" s="1"/>
    </row>
    <row r="9462" spans="8:8" x14ac:dyDescent="0.25">
      <c r="H9462" s="1"/>
    </row>
    <row r="9464" spans="8:8" x14ac:dyDescent="0.25">
      <c r="H9464" s="1"/>
    </row>
    <row r="9469" spans="8:8" x14ac:dyDescent="0.25">
      <c r="H9469" s="1"/>
    </row>
    <row r="9470" spans="8:8" x14ac:dyDescent="0.25">
      <c r="H9470" s="1"/>
    </row>
    <row r="9472" spans="8:8" x14ac:dyDescent="0.25">
      <c r="H9472" s="1"/>
    </row>
    <row r="9473" spans="8:8" x14ac:dyDescent="0.25">
      <c r="H9473" s="1"/>
    </row>
    <row r="9474" spans="8:8" x14ac:dyDescent="0.25">
      <c r="H9474" s="1"/>
    </row>
    <row r="9475" spans="8:8" x14ac:dyDescent="0.25">
      <c r="H9475" s="1"/>
    </row>
    <row r="9476" spans="8:8" x14ac:dyDescent="0.25">
      <c r="H9476" s="1"/>
    </row>
    <row r="9477" spans="8:8" x14ac:dyDescent="0.25">
      <c r="H9477" s="1"/>
    </row>
    <row r="9478" spans="8:8" x14ac:dyDescent="0.25">
      <c r="H9478" s="1"/>
    </row>
    <row r="9479" spans="8:8" x14ac:dyDescent="0.25">
      <c r="H9479" s="1"/>
    </row>
    <row r="9482" spans="8:8" x14ac:dyDescent="0.25">
      <c r="H9482" s="1"/>
    </row>
    <row r="9485" spans="8:8" x14ac:dyDescent="0.25">
      <c r="H9485" s="1"/>
    </row>
    <row r="9486" spans="8:8" x14ac:dyDescent="0.25">
      <c r="H9486" s="1"/>
    </row>
    <row r="9487" spans="8:8" x14ac:dyDescent="0.25">
      <c r="H9487" s="1"/>
    </row>
    <row r="9489" spans="8:8" x14ac:dyDescent="0.25">
      <c r="H9489" s="1"/>
    </row>
    <row r="9491" spans="8:8" x14ac:dyDescent="0.25">
      <c r="H9491" s="1"/>
    </row>
    <row r="9494" spans="8:8" x14ac:dyDescent="0.25">
      <c r="H9494" s="1"/>
    </row>
    <row r="9496" spans="8:8" x14ac:dyDescent="0.25">
      <c r="H9496" s="1"/>
    </row>
    <row r="9497" spans="8:8" x14ac:dyDescent="0.25">
      <c r="H9497" s="1"/>
    </row>
    <row r="9498" spans="8:8" x14ac:dyDescent="0.25">
      <c r="H9498" s="1"/>
    </row>
    <row r="9499" spans="8:8" x14ac:dyDescent="0.25">
      <c r="H9499" s="1"/>
    </row>
    <row r="9500" spans="8:8" x14ac:dyDescent="0.25">
      <c r="H9500" s="1"/>
    </row>
    <row r="9501" spans="8:8" x14ac:dyDescent="0.25">
      <c r="H9501" s="1"/>
    </row>
    <row r="9504" spans="8:8" x14ac:dyDescent="0.25">
      <c r="H9504" s="1"/>
    </row>
    <row r="9507" spans="8:8" x14ac:dyDescent="0.25">
      <c r="H9507" s="1"/>
    </row>
    <row r="9508" spans="8:8" x14ac:dyDescent="0.25">
      <c r="H9508" s="1"/>
    </row>
    <row r="9509" spans="8:8" x14ac:dyDescent="0.25">
      <c r="H9509" s="1"/>
    </row>
    <row r="9510" spans="8:8" x14ac:dyDescent="0.25">
      <c r="H9510" s="1"/>
    </row>
    <row r="9511" spans="8:8" x14ac:dyDescent="0.25">
      <c r="H9511" s="1"/>
    </row>
    <row r="9512" spans="8:8" x14ac:dyDescent="0.25">
      <c r="H9512" s="1"/>
    </row>
    <row r="9513" spans="8:8" x14ac:dyDescent="0.25">
      <c r="H9513" s="1"/>
    </row>
    <row r="9514" spans="8:8" x14ac:dyDescent="0.25">
      <c r="H9514" s="1"/>
    </row>
    <row r="9516" spans="8:8" x14ac:dyDescent="0.25">
      <c r="H9516" s="1"/>
    </row>
    <row r="9520" spans="8:8" x14ac:dyDescent="0.25">
      <c r="H9520" s="1"/>
    </row>
    <row r="9522" spans="8:8" x14ac:dyDescent="0.25">
      <c r="H9522" s="1"/>
    </row>
    <row r="9523" spans="8:8" x14ac:dyDescent="0.25">
      <c r="H9523" s="1"/>
    </row>
    <row r="9524" spans="8:8" x14ac:dyDescent="0.25">
      <c r="H9524" s="1"/>
    </row>
    <row r="9525" spans="8:8" x14ac:dyDescent="0.25">
      <c r="H9525" s="1"/>
    </row>
    <row r="9527" spans="8:8" x14ac:dyDescent="0.25">
      <c r="H9527" s="1"/>
    </row>
    <row r="9528" spans="8:8" x14ac:dyDescent="0.25">
      <c r="H9528" s="1"/>
    </row>
    <row r="9529" spans="8:8" x14ac:dyDescent="0.25">
      <c r="H9529" s="1"/>
    </row>
    <row r="9530" spans="8:8" x14ac:dyDescent="0.25">
      <c r="H9530" s="1"/>
    </row>
    <row r="9532" spans="8:8" x14ac:dyDescent="0.25">
      <c r="H9532" s="1"/>
    </row>
    <row r="9534" spans="8:8" x14ac:dyDescent="0.25">
      <c r="H9534" s="1"/>
    </row>
    <row r="9535" spans="8:8" x14ac:dyDescent="0.25">
      <c r="H9535" s="1"/>
    </row>
    <row r="9537" spans="8:8" x14ac:dyDescent="0.25">
      <c r="H9537" s="1"/>
    </row>
    <row r="9538" spans="8:8" x14ac:dyDescent="0.25">
      <c r="H9538" s="1"/>
    </row>
    <row r="9539" spans="8:8" x14ac:dyDescent="0.25">
      <c r="H9539" s="1"/>
    </row>
    <row r="9542" spans="8:8" x14ac:dyDescent="0.25">
      <c r="H9542" s="1"/>
    </row>
    <row r="9543" spans="8:8" x14ac:dyDescent="0.25">
      <c r="H9543" s="1"/>
    </row>
    <row r="9547" spans="8:8" x14ac:dyDescent="0.25">
      <c r="H9547" s="1"/>
    </row>
    <row r="9551" spans="8:8" x14ac:dyDescent="0.25">
      <c r="H9551" s="1"/>
    </row>
    <row r="9552" spans="8:8" x14ac:dyDescent="0.25">
      <c r="H9552" s="1"/>
    </row>
    <row r="9553" spans="8:8" x14ac:dyDescent="0.25">
      <c r="H9553" s="1"/>
    </row>
    <row r="9554" spans="8:8" x14ac:dyDescent="0.25">
      <c r="H9554" s="1"/>
    </row>
    <row r="9555" spans="8:8" x14ac:dyDescent="0.25">
      <c r="H9555" s="1"/>
    </row>
    <row r="9556" spans="8:8" x14ac:dyDescent="0.25">
      <c r="H9556" s="1"/>
    </row>
    <row r="9557" spans="8:8" x14ac:dyDescent="0.25">
      <c r="H9557" s="1"/>
    </row>
    <row r="9559" spans="8:8" x14ac:dyDescent="0.25">
      <c r="H9559" s="1"/>
    </row>
    <row r="9561" spans="8:8" x14ac:dyDescent="0.25">
      <c r="H9561" s="1"/>
    </row>
    <row r="9565" spans="8:8" x14ac:dyDescent="0.25">
      <c r="H9565" s="1"/>
    </row>
    <row r="9566" spans="8:8" x14ac:dyDescent="0.25">
      <c r="H9566" s="1"/>
    </row>
    <row r="9568" spans="8:8" x14ac:dyDescent="0.25">
      <c r="H9568" s="1"/>
    </row>
    <row r="9569" spans="8:8" x14ac:dyDescent="0.25">
      <c r="H9569" s="1"/>
    </row>
    <row r="9570" spans="8:8" x14ac:dyDescent="0.25">
      <c r="H9570" s="1"/>
    </row>
    <row r="9571" spans="8:8" x14ac:dyDescent="0.25">
      <c r="H9571" s="1"/>
    </row>
    <row r="9572" spans="8:8" x14ac:dyDescent="0.25">
      <c r="H9572" s="1"/>
    </row>
    <row r="9573" spans="8:8" x14ac:dyDescent="0.25">
      <c r="H9573" s="1"/>
    </row>
    <row r="9574" spans="8:8" x14ac:dyDescent="0.25">
      <c r="H9574" s="1"/>
    </row>
    <row r="9577" spans="8:8" x14ac:dyDescent="0.25">
      <c r="H9577" s="1"/>
    </row>
    <row r="9579" spans="8:8" x14ac:dyDescent="0.25">
      <c r="H9579" s="1"/>
    </row>
    <row r="9588" spans="8:8" x14ac:dyDescent="0.25">
      <c r="H9588" s="1"/>
    </row>
    <row r="9590" spans="8:8" x14ac:dyDescent="0.25">
      <c r="H9590" s="1"/>
    </row>
    <row r="9591" spans="8:8" x14ac:dyDescent="0.25">
      <c r="H9591" s="1"/>
    </row>
    <row r="9592" spans="8:8" x14ac:dyDescent="0.25">
      <c r="H9592" s="1"/>
    </row>
    <row r="9593" spans="8:8" x14ac:dyDescent="0.25">
      <c r="H9593" s="1"/>
    </row>
    <row r="9595" spans="8:8" x14ac:dyDescent="0.25">
      <c r="H9595" s="1"/>
    </row>
    <row r="9604" spans="8:8" x14ac:dyDescent="0.25">
      <c r="H9604" s="1"/>
    </row>
    <row r="9605" spans="8:8" x14ac:dyDescent="0.25">
      <c r="H9605" s="1"/>
    </row>
    <row r="9606" spans="8:8" x14ac:dyDescent="0.25">
      <c r="H9606" s="1"/>
    </row>
    <row r="9608" spans="8:8" x14ac:dyDescent="0.25">
      <c r="H9608" s="1"/>
    </row>
    <row r="9611" spans="8:8" x14ac:dyDescent="0.25">
      <c r="H9611" s="1"/>
    </row>
    <row r="9612" spans="8:8" x14ac:dyDescent="0.25">
      <c r="H9612" s="1"/>
    </row>
    <row r="9614" spans="8:8" x14ac:dyDescent="0.25">
      <c r="H9614" s="1"/>
    </row>
    <row r="9615" spans="8:8" x14ac:dyDescent="0.25">
      <c r="H9615" s="1"/>
    </row>
    <row r="9620" spans="8:8" x14ac:dyDescent="0.25">
      <c r="H9620" s="1"/>
    </row>
    <row r="9623" spans="8:8" x14ac:dyDescent="0.25">
      <c r="H9623" s="1"/>
    </row>
    <row r="9630" spans="8:8" x14ac:dyDescent="0.25">
      <c r="H9630" s="1"/>
    </row>
    <row r="9634" spans="8:8" x14ac:dyDescent="0.25">
      <c r="H9634" s="1"/>
    </row>
    <row r="9635" spans="8:8" x14ac:dyDescent="0.25">
      <c r="H9635" s="1"/>
    </row>
    <row r="9636" spans="8:8" x14ac:dyDescent="0.25">
      <c r="H9636" s="1"/>
    </row>
    <row r="9638" spans="8:8" x14ac:dyDescent="0.25">
      <c r="H9638" s="1"/>
    </row>
    <row r="9639" spans="8:8" x14ac:dyDescent="0.25">
      <c r="H9639" s="1"/>
    </row>
    <row r="9640" spans="8:8" x14ac:dyDescent="0.25">
      <c r="H9640" s="1"/>
    </row>
    <row r="9642" spans="8:8" x14ac:dyDescent="0.25">
      <c r="H9642" s="1"/>
    </row>
    <row r="9643" spans="8:8" x14ac:dyDescent="0.25">
      <c r="H9643" s="1"/>
    </row>
    <row r="9645" spans="8:8" x14ac:dyDescent="0.25">
      <c r="H9645" s="1"/>
    </row>
    <row r="9646" spans="8:8" x14ac:dyDescent="0.25">
      <c r="H9646" s="1"/>
    </row>
    <row r="9648" spans="8:8" x14ac:dyDescent="0.25">
      <c r="H9648" s="1"/>
    </row>
    <row r="9649" spans="8:8" x14ac:dyDescent="0.25">
      <c r="H9649" s="1"/>
    </row>
    <row r="9651" spans="8:8" x14ac:dyDescent="0.25">
      <c r="H9651" s="1"/>
    </row>
    <row r="9654" spans="8:8" x14ac:dyDescent="0.25">
      <c r="H9654" s="1"/>
    </row>
    <row r="9656" spans="8:8" x14ac:dyDescent="0.25">
      <c r="H9656" s="1"/>
    </row>
    <row r="9660" spans="8:8" x14ac:dyDescent="0.25">
      <c r="H9660" s="1"/>
    </row>
    <row r="9661" spans="8:8" x14ac:dyDescent="0.25">
      <c r="H9661" s="1"/>
    </row>
    <row r="9662" spans="8:8" x14ac:dyDescent="0.25">
      <c r="H9662" s="1"/>
    </row>
    <row r="9663" spans="8:8" x14ac:dyDescent="0.25">
      <c r="H9663" s="1"/>
    </row>
    <row r="9664" spans="8:8" x14ac:dyDescent="0.25">
      <c r="H9664" s="1"/>
    </row>
    <row r="9666" spans="8:8" x14ac:dyDescent="0.25">
      <c r="H9666" s="1"/>
    </row>
    <row r="9668" spans="8:8" x14ac:dyDescent="0.25">
      <c r="H9668" s="1"/>
    </row>
    <row r="9669" spans="8:8" x14ac:dyDescent="0.25">
      <c r="H9669" s="1"/>
    </row>
    <row r="9671" spans="8:8" x14ac:dyDescent="0.25">
      <c r="H9671" s="1"/>
    </row>
    <row r="9679" spans="8:8" x14ac:dyDescent="0.25">
      <c r="H9679" s="1"/>
    </row>
    <row r="9685" spans="8:8" x14ac:dyDescent="0.25">
      <c r="H9685" s="1"/>
    </row>
    <row r="9686" spans="8:8" x14ac:dyDescent="0.25">
      <c r="H9686" s="1"/>
    </row>
    <row r="9689" spans="8:8" x14ac:dyDescent="0.25">
      <c r="H9689" s="1"/>
    </row>
    <row r="9690" spans="8:8" x14ac:dyDescent="0.25">
      <c r="H9690" s="1"/>
    </row>
    <row r="9691" spans="8:8" x14ac:dyDescent="0.25">
      <c r="H9691" s="1"/>
    </row>
    <row r="9692" spans="8:8" x14ac:dyDescent="0.25">
      <c r="H9692" s="1"/>
    </row>
    <row r="9693" spans="8:8" x14ac:dyDescent="0.25">
      <c r="H9693" s="1"/>
    </row>
    <row r="9699" spans="8:8" x14ac:dyDescent="0.25">
      <c r="H9699" s="1"/>
    </row>
    <row r="9700" spans="8:8" x14ac:dyDescent="0.25">
      <c r="H9700" s="1"/>
    </row>
    <row r="9703" spans="8:8" x14ac:dyDescent="0.25">
      <c r="H9703" s="1"/>
    </row>
    <row r="9704" spans="8:8" x14ac:dyDescent="0.25">
      <c r="H9704" s="1"/>
    </row>
    <row r="9706" spans="8:8" x14ac:dyDescent="0.25">
      <c r="H9706" s="1"/>
    </row>
    <row r="9707" spans="8:8" x14ac:dyDescent="0.25">
      <c r="H9707" s="1"/>
    </row>
    <row r="9711" spans="8:8" x14ac:dyDescent="0.25">
      <c r="H9711" s="1"/>
    </row>
    <row r="9716" spans="8:8" x14ac:dyDescent="0.25">
      <c r="H9716" s="1"/>
    </row>
    <row r="9717" spans="8:8" x14ac:dyDescent="0.25">
      <c r="H9717" s="1"/>
    </row>
    <row r="9719" spans="8:8" x14ac:dyDescent="0.25">
      <c r="H9719" s="1"/>
    </row>
    <row r="9720" spans="8:8" x14ac:dyDescent="0.25">
      <c r="H9720" s="1"/>
    </row>
    <row r="9724" spans="8:8" x14ac:dyDescent="0.25">
      <c r="H9724" s="1"/>
    </row>
    <row r="9727" spans="8:8" x14ac:dyDescent="0.25">
      <c r="H9727" s="1"/>
    </row>
    <row r="9728" spans="8:8" x14ac:dyDescent="0.25">
      <c r="H9728" s="1"/>
    </row>
    <row r="9730" spans="8:8" x14ac:dyDescent="0.25">
      <c r="H9730" s="1"/>
    </row>
    <row r="9731" spans="8:8" x14ac:dyDescent="0.25">
      <c r="H9731" s="1"/>
    </row>
    <row r="9733" spans="8:8" x14ac:dyDescent="0.25">
      <c r="H9733" s="1"/>
    </row>
    <row r="9734" spans="8:8" x14ac:dyDescent="0.25">
      <c r="H9734" s="1"/>
    </row>
    <row r="9735" spans="8:8" x14ac:dyDescent="0.25">
      <c r="H9735" s="1"/>
    </row>
    <row r="9737" spans="8:8" x14ac:dyDescent="0.25">
      <c r="H9737" s="1"/>
    </row>
    <row r="9738" spans="8:8" x14ac:dyDescent="0.25">
      <c r="H9738" s="1"/>
    </row>
    <row r="9741" spans="8:8" x14ac:dyDescent="0.25">
      <c r="H9741" s="1"/>
    </row>
    <row r="9742" spans="8:8" x14ac:dyDescent="0.25">
      <c r="H9742" s="1"/>
    </row>
    <row r="9743" spans="8:8" x14ac:dyDescent="0.25">
      <c r="H9743" s="1"/>
    </row>
    <row r="9744" spans="8:8" x14ac:dyDescent="0.25">
      <c r="H9744" s="1"/>
    </row>
    <row r="9745" spans="8:8" x14ac:dyDescent="0.25">
      <c r="H9745" s="1"/>
    </row>
    <row r="9746" spans="8:8" x14ac:dyDescent="0.25">
      <c r="H9746" s="1"/>
    </row>
    <row r="9749" spans="8:8" x14ac:dyDescent="0.25">
      <c r="H9749" s="1"/>
    </row>
    <row r="9751" spans="8:8" x14ac:dyDescent="0.25">
      <c r="H9751" s="1"/>
    </row>
    <row r="9752" spans="8:8" x14ac:dyDescent="0.25">
      <c r="H9752" s="1"/>
    </row>
    <row r="9754" spans="8:8" x14ac:dyDescent="0.25">
      <c r="H9754" s="1"/>
    </row>
    <row r="9755" spans="8:8" x14ac:dyDescent="0.25">
      <c r="H9755" s="1"/>
    </row>
    <row r="9758" spans="8:8" x14ac:dyDescent="0.25">
      <c r="H9758" s="1"/>
    </row>
    <row r="9759" spans="8:8" x14ac:dyDescent="0.25">
      <c r="H9759" s="1"/>
    </row>
    <row r="9763" spans="8:8" x14ac:dyDescent="0.25">
      <c r="H9763" s="1"/>
    </row>
    <row r="9764" spans="8:8" x14ac:dyDescent="0.25">
      <c r="H9764" s="1"/>
    </row>
    <row r="9765" spans="8:8" x14ac:dyDescent="0.25">
      <c r="H9765" s="1"/>
    </row>
    <row r="9766" spans="8:8" x14ac:dyDescent="0.25">
      <c r="H9766" s="1"/>
    </row>
    <row r="9767" spans="8:8" x14ac:dyDescent="0.25">
      <c r="H9767" s="1"/>
    </row>
    <row r="9768" spans="8:8" x14ac:dyDescent="0.25">
      <c r="H9768" s="1"/>
    </row>
    <row r="9770" spans="8:8" x14ac:dyDescent="0.25">
      <c r="H9770" s="1"/>
    </row>
    <row r="9771" spans="8:8" x14ac:dyDescent="0.25">
      <c r="H9771" s="1"/>
    </row>
    <row r="9772" spans="8:8" x14ac:dyDescent="0.25">
      <c r="H9772" s="1"/>
    </row>
    <row r="9774" spans="8:8" x14ac:dyDescent="0.25">
      <c r="H9774" s="1"/>
    </row>
    <row r="9776" spans="8:8" x14ac:dyDescent="0.25">
      <c r="H9776" s="1"/>
    </row>
    <row r="9777" spans="8:8" x14ac:dyDescent="0.25">
      <c r="H9777" s="1"/>
    </row>
    <row r="9779" spans="8:8" x14ac:dyDescent="0.25">
      <c r="H9779" s="1"/>
    </row>
    <row r="9780" spans="8:8" x14ac:dyDescent="0.25">
      <c r="H9780" s="1"/>
    </row>
    <row r="9785" spans="8:8" x14ac:dyDescent="0.25">
      <c r="H9785" s="1"/>
    </row>
    <row r="9786" spans="8:8" x14ac:dyDescent="0.25">
      <c r="H9786" s="1"/>
    </row>
    <row r="9788" spans="8:8" x14ac:dyDescent="0.25">
      <c r="H9788" s="1"/>
    </row>
    <row r="9789" spans="8:8" x14ac:dyDescent="0.25">
      <c r="H9789" s="1"/>
    </row>
    <row r="9794" spans="8:8" x14ac:dyDescent="0.25">
      <c r="H9794" s="1"/>
    </row>
    <row r="9798" spans="8:8" x14ac:dyDescent="0.25">
      <c r="H9798" s="1"/>
    </row>
    <row r="9806" spans="8:8" x14ac:dyDescent="0.25">
      <c r="H9806" s="1"/>
    </row>
    <row r="9808" spans="8:8" x14ac:dyDescent="0.25">
      <c r="H9808" s="1"/>
    </row>
    <row r="9809" spans="8:8" x14ac:dyDescent="0.25">
      <c r="H9809" s="1"/>
    </row>
    <row r="9810" spans="8:8" x14ac:dyDescent="0.25">
      <c r="H9810" s="1"/>
    </row>
    <row r="9811" spans="8:8" x14ac:dyDescent="0.25">
      <c r="H9811" s="1"/>
    </row>
    <row r="9812" spans="8:8" x14ac:dyDescent="0.25">
      <c r="H9812" s="1"/>
    </row>
    <row r="9813" spans="8:8" x14ac:dyDescent="0.25">
      <c r="H9813" s="1"/>
    </row>
    <row r="9823" spans="8:8" x14ac:dyDescent="0.25">
      <c r="H9823" s="1"/>
    </row>
    <row r="9825" spans="8:8" x14ac:dyDescent="0.25">
      <c r="H9825" s="1"/>
    </row>
    <row r="9826" spans="8:8" x14ac:dyDescent="0.25">
      <c r="H9826" s="1"/>
    </row>
    <row r="9827" spans="8:8" x14ac:dyDescent="0.25">
      <c r="H9827" s="1"/>
    </row>
    <row r="9830" spans="8:8" x14ac:dyDescent="0.25">
      <c r="H9830" s="1"/>
    </row>
    <row r="9833" spans="8:8" x14ac:dyDescent="0.25">
      <c r="H9833" s="1"/>
    </row>
    <row r="9835" spans="8:8" x14ac:dyDescent="0.25">
      <c r="H9835" s="1"/>
    </row>
    <row r="9836" spans="8:8" x14ac:dyDescent="0.25">
      <c r="H9836" s="1"/>
    </row>
    <row r="9837" spans="8:8" x14ac:dyDescent="0.25">
      <c r="H9837" s="1"/>
    </row>
    <row r="9838" spans="8:8" x14ac:dyDescent="0.25">
      <c r="H9838" s="1"/>
    </row>
    <row r="9842" spans="8:8" x14ac:dyDescent="0.25">
      <c r="H9842" s="1"/>
    </row>
    <row r="9868" spans="8:8" x14ac:dyDescent="0.25">
      <c r="H9868" s="1"/>
    </row>
    <row r="9877" spans="8:8" x14ac:dyDescent="0.25">
      <c r="H9877" s="1"/>
    </row>
    <row r="9888" spans="8:8" x14ac:dyDescent="0.25">
      <c r="H9888" s="1"/>
    </row>
    <row r="9889" spans="8:8" x14ac:dyDescent="0.25">
      <c r="H9889" s="1"/>
    </row>
    <row r="9890" spans="8:8" x14ac:dyDescent="0.25">
      <c r="H9890" s="1"/>
    </row>
    <row r="9891" spans="8:8" x14ac:dyDescent="0.25">
      <c r="H9891" s="1"/>
    </row>
    <row r="9892" spans="8:8" x14ac:dyDescent="0.25">
      <c r="H9892" s="1"/>
    </row>
    <row r="9893" spans="8:8" x14ac:dyDescent="0.25">
      <c r="H9893" s="1"/>
    </row>
    <row r="9894" spans="8:8" x14ac:dyDescent="0.25">
      <c r="H9894" s="1"/>
    </row>
    <row r="9895" spans="8:8" x14ac:dyDescent="0.25">
      <c r="H9895" s="1"/>
    </row>
    <row r="9896" spans="8:8" x14ac:dyDescent="0.25">
      <c r="H9896" s="1"/>
    </row>
    <row r="9897" spans="8:8" x14ac:dyDescent="0.25">
      <c r="H9897" s="1"/>
    </row>
    <row r="9898" spans="8:8" x14ac:dyDescent="0.25">
      <c r="H9898" s="1"/>
    </row>
    <row r="9899" spans="8:8" x14ac:dyDescent="0.25">
      <c r="H9899" s="1"/>
    </row>
    <row r="9900" spans="8:8" x14ac:dyDescent="0.25">
      <c r="H9900" s="1"/>
    </row>
    <row r="9901" spans="8:8" x14ac:dyDescent="0.25">
      <c r="H9901" s="1"/>
    </row>
    <row r="9902" spans="8:8" x14ac:dyDescent="0.25">
      <c r="H9902" s="1"/>
    </row>
    <row r="9903" spans="8:8" x14ac:dyDescent="0.25">
      <c r="H9903" s="1"/>
    </row>
    <row r="9904" spans="8:8" x14ac:dyDescent="0.25">
      <c r="H9904" s="1"/>
    </row>
    <row r="9905" spans="8:8" x14ac:dyDescent="0.25">
      <c r="H9905" s="1"/>
    </row>
    <row r="9906" spans="8:8" x14ac:dyDescent="0.25">
      <c r="H9906" s="1"/>
    </row>
    <row r="9907" spans="8:8" x14ac:dyDescent="0.25">
      <c r="H9907" s="1"/>
    </row>
    <row r="9908" spans="8:8" x14ac:dyDescent="0.25">
      <c r="H9908" s="1"/>
    </row>
    <row r="9909" spans="8:8" x14ac:dyDescent="0.25">
      <c r="H9909" s="1"/>
    </row>
    <row r="9910" spans="8:8" x14ac:dyDescent="0.25">
      <c r="H9910" s="1"/>
    </row>
    <row r="9911" spans="8:8" x14ac:dyDescent="0.25">
      <c r="H9911" s="1"/>
    </row>
    <row r="9912" spans="8:8" x14ac:dyDescent="0.25">
      <c r="H9912" s="1"/>
    </row>
    <row r="9913" spans="8:8" x14ac:dyDescent="0.25">
      <c r="H9913" s="1"/>
    </row>
    <row r="9914" spans="8:8" x14ac:dyDescent="0.25">
      <c r="H9914" s="1"/>
    </row>
    <row r="9915" spans="8:8" x14ac:dyDescent="0.25">
      <c r="H9915" s="1"/>
    </row>
    <row r="9916" spans="8:8" x14ac:dyDescent="0.25">
      <c r="H9916" s="1"/>
    </row>
    <row r="9917" spans="8:8" x14ac:dyDescent="0.25">
      <c r="H9917" s="1"/>
    </row>
    <row r="9918" spans="8:8" x14ac:dyDescent="0.25">
      <c r="H9918" s="1"/>
    </row>
    <row r="9919" spans="8:8" x14ac:dyDescent="0.25">
      <c r="H9919" s="1"/>
    </row>
    <row r="9920" spans="8:8" x14ac:dyDescent="0.25">
      <c r="H9920" s="1"/>
    </row>
    <row r="9921" spans="8:8" x14ac:dyDescent="0.25">
      <c r="H9921" s="1"/>
    </row>
    <row r="9922" spans="8:8" x14ac:dyDescent="0.25">
      <c r="H9922" s="1"/>
    </row>
    <row r="9923" spans="8:8" x14ac:dyDescent="0.25">
      <c r="H9923" s="1"/>
    </row>
    <row r="9924" spans="8:8" x14ac:dyDescent="0.25">
      <c r="H9924" s="1"/>
    </row>
    <row r="9925" spans="8:8" x14ac:dyDescent="0.25">
      <c r="H9925" s="1"/>
    </row>
    <row r="9926" spans="8:8" x14ac:dyDescent="0.25">
      <c r="H9926" s="1"/>
    </row>
    <row r="9927" spans="8:8" x14ac:dyDescent="0.25">
      <c r="H9927" s="1"/>
    </row>
    <row r="9928" spans="8:8" x14ac:dyDescent="0.25">
      <c r="H9928" s="1"/>
    </row>
    <row r="9929" spans="8:8" x14ac:dyDescent="0.25">
      <c r="H9929" s="1"/>
    </row>
    <row r="9930" spans="8:8" x14ac:dyDescent="0.25">
      <c r="H9930" s="1"/>
    </row>
    <row r="9931" spans="8:8" x14ac:dyDescent="0.25">
      <c r="H9931" s="1"/>
    </row>
    <row r="9932" spans="8:8" x14ac:dyDescent="0.25">
      <c r="H9932" s="1"/>
    </row>
    <row r="9933" spans="8:8" x14ac:dyDescent="0.25">
      <c r="H9933" s="1"/>
    </row>
    <row r="9934" spans="8:8" x14ac:dyDescent="0.25">
      <c r="H9934" s="1"/>
    </row>
    <row r="9935" spans="8:8" x14ac:dyDescent="0.25">
      <c r="H9935" s="1"/>
    </row>
    <row r="9936" spans="8:8" x14ac:dyDescent="0.25">
      <c r="H9936" s="1"/>
    </row>
    <row r="9937" spans="8:8" x14ac:dyDescent="0.25">
      <c r="H9937" s="1"/>
    </row>
    <row r="9938" spans="8:8" x14ac:dyDescent="0.25">
      <c r="H9938" s="1"/>
    </row>
    <row r="9939" spans="8:8" x14ac:dyDescent="0.25">
      <c r="H9939" s="1"/>
    </row>
    <row r="9940" spans="8:8" x14ac:dyDescent="0.25">
      <c r="H9940" s="1"/>
    </row>
    <row r="9941" spans="8:8" x14ac:dyDescent="0.25">
      <c r="H9941" s="1"/>
    </row>
    <row r="9942" spans="8:8" x14ac:dyDescent="0.25">
      <c r="H9942" s="1"/>
    </row>
    <row r="9943" spans="8:8" x14ac:dyDescent="0.25">
      <c r="H9943" s="1"/>
    </row>
    <row r="9944" spans="8:8" x14ac:dyDescent="0.25">
      <c r="H9944" s="1"/>
    </row>
    <row r="9945" spans="8:8" x14ac:dyDescent="0.25">
      <c r="H9945" s="1"/>
    </row>
    <row r="9946" spans="8:8" x14ac:dyDescent="0.25">
      <c r="H9946" s="1"/>
    </row>
    <row r="9947" spans="8:8" x14ac:dyDescent="0.25">
      <c r="H9947" s="1"/>
    </row>
    <row r="9948" spans="8:8" x14ac:dyDescent="0.25">
      <c r="H9948" s="1"/>
    </row>
    <row r="9949" spans="8:8" x14ac:dyDescent="0.25">
      <c r="H9949" s="1"/>
    </row>
    <row r="9950" spans="8:8" x14ac:dyDescent="0.25">
      <c r="H9950" s="1"/>
    </row>
    <row r="9951" spans="8:8" x14ac:dyDescent="0.25">
      <c r="H9951" s="1"/>
    </row>
    <row r="9952" spans="8:8" x14ac:dyDescent="0.25">
      <c r="H9952" s="1"/>
    </row>
    <row r="9953" spans="8:8" x14ac:dyDescent="0.25">
      <c r="H9953" s="1"/>
    </row>
    <row r="9954" spans="8:8" x14ac:dyDescent="0.25">
      <c r="H9954" s="1"/>
    </row>
    <row r="9955" spans="8:8" x14ac:dyDescent="0.25">
      <c r="H9955" s="1"/>
    </row>
    <row r="9956" spans="8:8" x14ac:dyDescent="0.25">
      <c r="H9956" s="1"/>
    </row>
    <row r="9957" spans="8:8" x14ac:dyDescent="0.25">
      <c r="H9957" s="1"/>
    </row>
    <row r="9958" spans="8:8" x14ac:dyDescent="0.25">
      <c r="H9958" s="1"/>
    </row>
    <row r="9959" spans="8:8" x14ac:dyDescent="0.25">
      <c r="H9959" s="1"/>
    </row>
    <row r="9960" spans="8:8" x14ac:dyDescent="0.25">
      <c r="H9960" s="1"/>
    </row>
    <row r="9961" spans="8:8" x14ac:dyDescent="0.25">
      <c r="H9961" s="1"/>
    </row>
    <row r="9962" spans="8:8" x14ac:dyDescent="0.25">
      <c r="H9962" s="1"/>
    </row>
    <row r="9963" spans="8:8" x14ac:dyDescent="0.25">
      <c r="H9963" s="1"/>
    </row>
    <row r="9964" spans="8:8" x14ac:dyDescent="0.25">
      <c r="H9964" s="1"/>
    </row>
    <row r="9965" spans="8:8" x14ac:dyDescent="0.25">
      <c r="H9965" s="1"/>
    </row>
    <row r="9966" spans="8:8" x14ac:dyDescent="0.25">
      <c r="H9966" s="1"/>
    </row>
    <row r="9967" spans="8:8" x14ac:dyDescent="0.25">
      <c r="H9967" s="1"/>
    </row>
    <row r="9970" spans="8:8" x14ac:dyDescent="0.25">
      <c r="H9970" s="1"/>
    </row>
    <row r="9971" spans="8:8" x14ac:dyDescent="0.25">
      <c r="H9971" s="1"/>
    </row>
    <row r="9972" spans="8:8" x14ac:dyDescent="0.25">
      <c r="H9972" s="1"/>
    </row>
    <row r="9973" spans="8:8" x14ac:dyDescent="0.25">
      <c r="H9973" s="1"/>
    </row>
    <row r="9974" spans="8:8" x14ac:dyDescent="0.25">
      <c r="H9974" s="1"/>
    </row>
    <row r="9975" spans="8:8" x14ac:dyDescent="0.25">
      <c r="H9975" s="1"/>
    </row>
    <row r="9976" spans="8:8" x14ac:dyDescent="0.25">
      <c r="H9976" s="1"/>
    </row>
    <row r="9977" spans="8:8" x14ac:dyDescent="0.25">
      <c r="H9977" s="1"/>
    </row>
    <row r="9978" spans="8:8" x14ac:dyDescent="0.25">
      <c r="H9978" s="1"/>
    </row>
    <row r="9979" spans="8:8" x14ac:dyDescent="0.25">
      <c r="H9979" s="1"/>
    </row>
    <row r="9980" spans="8:8" x14ac:dyDescent="0.25">
      <c r="H9980" s="1"/>
    </row>
    <row r="9981" spans="8:8" x14ac:dyDescent="0.25">
      <c r="H9981" s="1"/>
    </row>
    <row r="9982" spans="8:8" x14ac:dyDescent="0.25">
      <c r="H9982" s="1"/>
    </row>
    <row r="9983" spans="8:8" x14ac:dyDescent="0.25">
      <c r="H9983" s="1"/>
    </row>
    <row r="9984" spans="8:8" x14ac:dyDescent="0.25">
      <c r="H9984" s="1"/>
    </row>
    <row r="9985" spans="8:8" x14ac:dyDescent="0.25">
      <c r="H9985" s="1"/>
    </row>
    <row r="9986" spans="8:8" x14ac:dyDescent="0.25">
      <c r="H9986" s="1"/>
    </row>
    <row r="9987" spans="8:8" x14ac:dyDescent="0.25">
      <c r="H9987" s="1"/>
    </row>
    <row r="9988" spans="8:8" x14ac:dyDescent="0.25">
      <c r="H9988" s="1"/>
    </row>
    <row r="9989" spans="8:8" x14ac:dyDescent="0.25">
      <c r="H9989" s="1"/>
    </row>
    <row r="9990" spans="8:8" x14ac:dyDescent="0.25">
      <c r="H9990" s="1"/>
    </row>
    <row r="9991" spans="8:8" x14ac:dyDescent="0.25">
      <c r="H9991" s="1"/>
    </row>
    <row r="9992" spans="8:8" x14ac:dyDescent="0.25">
      <c r="H9992" s="1"/>
    </row>
    <row r="9993" spans="8:8" x14ac:dyDescent="0.25">
      <c r="H9993" s="1"/>
    </row>
    <row r="9994" spans="8:8" x14ac:dyDescent="0.25">
      <c r="H9994" s="1"/>
    </row>
    <row r="9995" spans="8:8" x14ac:dyDescent="0.25">
      <c r="H9995" s="1"/>
    </row>
    <row r="9996" spans="8:8" x14ac:dyDescent="0.25">
      <c r="H9996" s="1"/>
    </row>
    <row r="9997" spans="8:8" x14ac:dyDescent="0.25">
      <c r="H9997" s="1"/>
    </row>
    <row r="9998" spans="8:8" x14ac:dyDescent="0.25">
      <c r="H9998" s="1"/>
    </row>
    <row r="9999" spans="8:8" x14ac:dyDescent="0.25">
      <c r="H9999" s="1"/>
    </row>
    <row r="10000" spans="8:8" x14ac:dyDescent="0.25">
      <c r="H10000" s="1"/>
    </row>
    <row r="10001" spans="8:8" x14ac:dyDescent="0.25">
      <c r="H10001" s="1"/>
    </row>
    <row r="10002" spans="8:8" x14ac:dyDescent="0.25">
      <c r="H10002" s="1"/>
    </row>
    <row r="10003" spans="8:8" x14ac:dyDescent="0.25">
      <c r="H10003" s="1"/>
    </row>
    <row r="10004" spans="8:8" x14ac:dyDescent="0.25">
      <c r="H10004" s="1"/>
    </row>
    <row r="10005" spans="8:8" x14ac:dyDescent="0.25">
      <c r="H10005" s="1"/>
    </row>
    <row r="10006" spans="8:8" x14ac:dyDescent="0.25">
      <c r="H10006" s="1"/>
    </row>
    <row r="10007" spans="8:8" x14ac:dyDescent="0.25">
      <c r="H10007" s="1"/>
    </row>
    <row r="10008" spans="8:8" x14ac:dyDescent="0.25">
      <c r="H10008" s="1"/>
    </row>
    <row r="10009" spans="8:8" x14ac:dyDescent="0.25">
      <c r="H10009" s="1"/>
    </row>
    <row r="10010" spans="8:8" x14ac:dyDescent="0.25">
      <c r="H10010" s="1"/>
    </row>
    <row r="10011" spans="8:8" x14ac:dyDescent="0.25">
      <c r="H10011" s="1"/>
    </row>
    <row r="10012" spans="8:8" x14ac:dyDescent="0.25">
      <c r="H10012" s="1"/>
    </row>
    <row r="10014" spans="8:8" x14ac:dyDescent="0.25">
      <c r="H10014" s="1"/>
    </row>
    <row r="10015" spans="8:8" x14ac:dyDescent="0.25">
      <c r="H10015" s="1"/>
    </row>
    <row r="10016" spans="8:8" x14ac:dyDescent="0.25">
      <c r="H10016" s="1"/>
    </row>
    <row r="10017" spans="8:8" x14ac:dyDescent="0.25">
      <c r="H10017" s="1"/>
    </row>
    <row r="10018" spans="8:8" x14ac:dyDescent="0.25">
      <c r="H10018" s="1"/>
    </row>
    <row r="10020" spans="8:8" x14ac:dyDescent="0.25">
      <c r="H10020" s="1"/>
    </row>
    <row r="10021" spans="8:8" x14ac:dyDescent="0.25">
      <c r="H10021" s="1"/>
    </row>
    <row r="10022" spans="8:8" x14ac:dyDescent="0.25">
      <c r="H10022" s="1"/>
    </row>
    <row r="10024" spans="8:8" x14ac:dyDescent="0.25">
      <c r="H10024" s="1"/>
    </row>
    <row r="10026" spans="8:8" x14ac:dyDescent="0.25">
      <c r="H10026" s="1"/>
    </row>
    <row r="10027" spans="8:8" x14ac:dyDescent="0.25">
      <c r="H10027" s="1"/>
    </row>
    <row r="10028" spans="8:8" x14ac:dyDescent="0.25">
      <c r="H10028" s="1"/>
    </row>
    <row r="10030" spans="8:8" x14ac:dyDescent="0.25">
      <c r="H10030" s="1"/>
    </row>
    <row r="10031" spans="8:8" x14ac:dyDescent="0.25">
      <c r="H10031" s="1"/>
    </row>
    <row r="10032" spans="8:8" x14ac:dyDescent="0.25">
      <c r="H10032" s="1"/>
    </row>
    <row r="10033" spans="8:8" x14ac:dyDescent="0.25">
      <c r="H10033" s="1"/>
    </row>
    <row r="10034" spans="8:8" x14ac:dyDescent="0.25">
      <c r="H10034" s="1"/>
    </row>
    <row r="10035" spans="8:8" x14ac:dyDescent="0.25">
      <c r="H10035" s="1"/>
    </row>
    <row r="10036" spans="8:8" x14ac:dyDescent="0.25">
      <c r="H10036" s="1"/>
    </row>
    <row r="10037" spans="8:8" x14ac:dyDescent="0.25">
      <c r="H10037" s="1"/>
    </row>
    <row r="10038" spans="8:8" x14ac:dyDescent="0.25">
      <c r="H10038" s="1"/>
    </row>
    <row r="10041" spans="8:8" x14ac:dyDescent="0.25">
      <c r="H10041" s="1"/>
    </row>
    <row r="10045" spans="8:8" x14ac:dyDescent="0.25">
      <c r="H10045" s="1"/>
    </row>
    <row r="10046" spans="8:8" x14ac:dyDescent="0.25">
      <c r="H10046" s="1"/>
    </row>
    <row r="10047" spans="8:8" x14ac:dyDescent="0.25">
      <c r="H10047" s="1"/>
    </row>
    <row r="10048" spans="8:8" x14ac:dyDescent="0.25">
      <c r="H10048" s="1"/>
    </row>
    <row r="10049" spans="8:8" x14ac:dyDescent="0.25">
      <c r="H10049" s="1"/>
    </row>
    <row r="10050" spans="8:8" x14ac:dyDescent="0.25">
      <c r="H10050" s="1"/>
    </row>
    <row r="10051" spans="8:8" x14ac:dyDescent="0.25">
      <c r="H10051" s="1"/>
    </row>
    <row r="10052" spans="8:8" x14ac:dyDescent="0.25">
      <c r="H10052" s="1"/>
    </row>
    <row r="10053" spans="8:8" x14ac:dyDescent="0.25">
      <c r="H10053" s="1"/>
    </row>
    <row r="10054" spans="8:8" x14ac:dyDescent="0.25">
      <c r="H10054" s="1"/>
    </row>
    <row r="10055" spans="8:8" x14ac:dyDescent="0.25">
      <c r="H10055" s="1"/>
    </row>
    <row r="10056" spans="8:8" x14ac:dyDescent="0.25">
      <c r="H10056" s="1"/>
    </row>
    <row r="10058" spans="8:8" x14ac:dyDescent="0.25">
      <c r="H10058" s="1"/>
    </row>
    <row r="10059" spans="8:8" x14ac:dyDescent="0.25">
      <c r="H10059" s="1"/>
    </row>
    <row r="10060" spans="8:8" x14ac:dyDescent="0.25">
      <c r="H10060" s="1"/>
    </row>
    <row r="10061" spans="8:8" x14ac:dyDescent="0.25">
      <c r="H10061" s="1"/>
    </row>
    <row r="10062" spans="8:8" x14ac:dyDescent="0.25">
      <c r="H10062" s="1"/>
    </row>
    <row r="10063" spans="8:8" x14ac:dyDescent="0.25">
      <c r="H10063" s="1"/>
    </row>
    <row r="10064" spans="8:8" x14ac:dyDescent="0.25">
      <c r="H10064" s="1"/>
    </row>
    <row r="10065" spans="8:8" x14ac:dyDescent="0.25">
      <c r="H10065" s="1"/>
    </row>
    <row r="10068" spans="8:8" x14ac:dyDescent="0.25">
      <c r="H10068" s="1"/>
    </row>
    <row r="10069" spans="8:8" x14ac:dyDescent="0.25">
      <c r="H10069" s="1"/>
    </row>
    <row r="10072" spans="8:8" x14ac:dyDescent="0.25">
      <c r="H10072" s="1"/>
    </row>
    <row r="10077" spans="8:8" x14ac:dyDescent="0.25">
      <c r="H10077" s="1"/>
    </row>
    <row r="10078" spans="8:8" x14ac:dyDescent="0.25">
      <c r="H10078" s="1"/>
    </row>
    <row r="10079" spans="8:8" x14ac:dyDescent="0.25">
      <c r="H10079" s="1"/>
    </row>
    <row r="10080" spans="8:8" x14ac:dyDescent="0.25">
      <c r="H10080" s="1"/>
    </row>
    <row r="10081" spans="8:8" x14ac:dyDescent="0.25">
      <c r="H10081" s="1"/>
    </row>
    <row r="10082" spans="8:8" x14ac:dyDescent="0.25">
      <c r="H10082" s="1"/>
    </row>
    <row r="10083" spans="8:8" x14ac:dyDescent="0.25">
      <c r="H10083" s="1"/>
    </row>
    <row r="10084" spans="8:8" x14ac:dyDescent="0.25">
      <c r="H10084" s="1"/>
    </row>
    <row r="10085" spans="8:8" x14ac:dyDescent="0.25">
      <c r="H10085" s="1"/>
    </row>
    <row r="10086" spans="8:8" x14ac:dyDescent="0.25">
      <c r="H10086" s="1"/>
    </row>
    <row r="10087" spans="8:8" x14ac:dyDescent="0.25">
      <c r="H10087" s="1"/>
    </row>
    <row r="10088" spans="8:8" x14ac:dyDescent="0.25">
      <c r="H10088" s="1"/>
    </row>
    <row r="10089" spans="8:8" x14ac:dyDescent="0.25">
      <c r="H10089" s="1"/>
    </row>
    <row r="10090" spans="8:8" x14ac:dyDescent="0.25">
      <c r="H10090" s="1"/>
    </row>
    <row r="10091" spans="8:8" x14ac:dyDescent="0.25">
      <c r="H10091" s="1"/>
    </row>
    <row r="10092" spans="8:8" x14ac:dyDescent="0.25">
      <c r="H10092" s="1"/>
    </row>
    <row r="10093" spans="8:8" x14ac:dyDescent="0.25">
      <c r="H10093" s="1"/>
    </row>
    <row r="10094" spans="8:8" x14ac:dyDescent="0.25">
      <c r="H10094" s="1"/>
    </row>
    <row r="10095" spans="8:8" x14ac:dyDescent="0.25">
      <c r="H10095" s="1"/>
    </row>
    <row r="10096" spans="8:8" x14ac:dyDescent="0.25">
      <c r="H10096" s="1"/>
    </row>
    <row r="10097" spans="8:8" x14ac:dyDescent="0.25">
      <c r="H10097" s="1"/>
    </row>
    <row r="10098" spans="8:8" x14ac:dyDescent="0.25">
      <c r="H10098" s="1"/>
    </row>
    <row r="10099" spans="8:8" x14ac:dyDescent="0.25">
      <c r="H10099" s="1"/>
    </row>
    <row r="10100" spans="8:8" x14ac:dyDescent="0.25">
      <c r="H10100" s="1"/>
    </row>
    <row r="10103" spans="8:8" x14ac:dyDescent="0.25">
      <c r="H10103" s="1"/>
    </row>
    <row r="10104" spans="8:8" x14ac:dyDescent="0.25">
      <c r="H10104" s="1"/>
    </row>
    <row r="10106" spans="8:8" x14ac:dyDescent="0.25">
      <c r="H10106" s="1"/>
    </row>
    <row r="10108" spans="8:8" x14ac:dyDescent="0.25">
      <c r="H10108" s="1"/>
    </row>
    <row r="10109" spans="8:8" x14ac:dyDescent="0.25">
      <c r="H10109" s="1"/>
    </row>
    <row r="10110" spans="8:8" x14ac:dyDescent="0.25">
      <c r="H10110" s="1"/>
    </row>
    <row r="10111" spans="8:8" x14ac:dyDescent="0.25">
      <c r="H10111" s="1"/>
    </row>
    <row r="10112" spans="8:8" x14ac:dyDescent="0.25">
      <c r="H10112" s="1"/>
    </row>
    <row r="10117" spans="8:8" x14ac:dyDescent="0.25">
      <c r="H10117" s="1"/>
    </row>
    <row r="10118" spans="8:8" x14ac:dyDescent="0.25">
      <c r="H10118" s="1"/>
    </row>
    <row r="10119" spans="8:8" x14ac:dyDescent="0.25">
      <c r="H10119" s="1"/>
    </row>
    <row r="10120" spans="8:8" x14ac:dyDescent="0.25">
      <c r="H10120" s="1"/>
    </row>
    <row r="10121" spans="8:8" x14ac:dyDescent="0.25">
      <c r="H10121" s="1"/>
    </row>
    <row r="10122" spans="8:8" x14ac:dyDescent="0.25">
      <c r="H10122" s="1"/>
    </row>
    <row r="10123" spans="8:8" x14ac:dyDescent="0.25">
      <c r="H10123" s="1"/>
    </row>
    <row r="10124" spans="8:8" x14ac:dyDescent="0.25">
      <c r="H10124" s="1"/>
    </row>
    <row r="10125" spans="8:8" x14ac:dyDescent="0.25">
      <c r="H10125" s="1"/>
    </row>
    <row r="10126" spans="8:8" x14ac:dyDescent="0.25">
      <c r="H10126" s="1"/>
    </row>
    <row r="10127" spans="8:8" x14ac:dyDescent="0.25">
      <c r="H10127" s="1"/>
    </row>
    <row r="10128" spans="8:8" x14ac:dyDescent="0.25">
      <c r="H10128" s="1"/>
    </row>
    <row r="10129" spans="8:8" x14ac:dyDescent="0.25">
      <c r="H10129" s="1"/>
    </row>
    <row r="10130" spans="8:8" x14ac:dyDescent="0.25">
      <c r="H10130" s="1"/>
    </row>
    <row r="10131" spans="8:8" x14ac:dyDescent="0.25">
      <c r="H10131" s="1"/>
    </row>
    <row r="10132" spans="8:8" x14ac:dyDescent="0.25">
      <c r="H10132" s="1"/>
    </row>
    <row r="10135" spans="8:8" x14ac:dyDescent="0.25">
      <c r="H10135" s="1"/>
    </row>
    <row r="10136" spans="8:8" x14ac:dyDescent="0.25">
      <c r="H10136" s="1"/>
    </row>
    <row r="10137" spans="8:8" x14ac:dyDescent="0.25">
      <c r="H10137" s="1"/>
    </row>
    <row r="10138" spans="8:8" x14ac:dyDescent="0.25">
      <c r="H10138" s="1"/>
    </row>
    <row r="10139" spans="8:8" x14ac:dyDescent="0.25">
      <c r="H10139" s="1"/>
    </row>
    <row r="10144" spans="8:8" x14ac:dyDescent="0.25">
      <c r="H10144" s="1"/>
    </row>
    <row r="10145" spans="8:8" x14ac:dyDescent="0.25">
      <c r="H10145" s="1"/>
    </row>
    <row r="10146" spans="8:8" x14ac:dyDescent="0.25">
      <c r="H10146" s="1"/>
    </row>
    <row r="10147" spans="8:8" x14ac:dyDescent="0.25">
      <c r="H10147" s="1"/>
    </row>
    <row r="10148" spans="8:8" x14ac:dyDescent="0.25">
      <c r="H10148" s="1"/>
    </row>
    <row r="10149" spans="8:8" x14ac:dyDescent="0.25">
      <c r="H10149" s="1"/>
    </row>
    <row r="10150" spans="8:8" x14ac:dyDescent="0.25">
      <c r="H10150" s="1"/>
    </row>
    <row r="10151" spans="8:8" x14ac:dyDescent="0.25">
      <c r="H10151" s="1"/>
    </row>
    <row r="10152" spans="8:8" x14ac:dyDescent="0.25">
      <c r="H10152" s="1"/>
    </row>
    <row r="10153" spans="8:8" x14ac:dyDescent="0.25">
      <c r="H10153" s="1"/>
    </row>
    <row r="10154" spans="8:8" x14ac:dyDescent="0.25">
      <c r="H10154" s="1"/>
    </row>
    <row r="10155" spans="8:8" x14ac:dyDescent="0.25">
      <c r="H10155" s="1"/>
    </row>
    <row r="10156" spans="8:8" x14ac:dyDescent="0.25">
      <c r="H10156" s="1"/>
    </row>
    <row r="10157" spans="8:8" x14ac:dyDescent="0.25">
      <c r="H10157" s="1"/>
    </row>
    <row r="10158" spans="8:8" x14ac:dyDescent="0.25">
      <c r="H10158" s="1"/>
    </row>
    <row r="10169" spans="8:8" x14ac:dyDescent="0.25">
      <c r="H10169" s="1"/>
    </row>
    <row r="10175" spans="8:8" x14ac:dyDescent="0.25">
      <c r="H10175" s="1"/>
    </row>
    <row r="10176" spans="8:8" x14ac:dyDescent="0.25">
      <c r="H10176" s="1"/>
    </row>
    <row r="10177" spans="8:8" x14ac:dyDescent="0.25">
      <c r="H10177" s="1"/>
    </row>
    <row r="10178" spans="8:8" x14ac:dyDescent="0.25">
      <c r="H10178" s="1"/>
    </row>
    <row r="10179" spans="8:8" x14ac:dyDescent="0.25">
      <c r="H10179" s="1"/>
    </row>
    <row r="10180" spans="8:8" x14ac:dyDescent="0.25">
      <c r="H10180" s="1"/>
    </row>
    <row r="10181" spans="8:8" x14ac:dyDescent="0.25">
      <c r="H10181" s="1"/>
    </row>
    <row r="10182" spans="8:8" x14ac:dyDescent="0.25">
      <c r="H10182" s="1"/>
    </row>
    <row r="10183" spans="8:8" x14ac:dyDescent="0.25">
      <c r="H10183" s="1"/>
    </row>
    <row r="10184" spans="8:8" x14ac:dyDescent="0.25">
      <c r="H10184" s="1"/>
    </row>
    <row r="10185" spans="8:8" x14ac:dyDescent="0.25">
      <c r="H10185" s="1"/>
    </row>
    <row r="10186" spans="8:8" x14ac:dyDescent="0.25">
      <c r="H10186" s="1"/>
    </row>
    <row r="10187" spans="8:8" x14ac:dyDescent="0.25">
      <c r="H10187" s="1"/>
    </row>
    <row r="10188" spans="8:8" x14ac:dyDescent="0.25">
      <c r="H10188" s="1"/>
    </row>
    <row r="10189" spans="8:8" x14ac:dyDescent="0.25">
      <c r="H10189" s="1"/>
    </row>
    <row r="10190" spans="8:8" x14ac:dyDescent="0.25">
      <c r="H10190" s="1"/>
    </row>
    <row r="10191" spans="8:8" x14ac:dyDescent="0.25">
      <c r="H10191" s="1"/>
    </row>
    <row r="10192" spans="8:8" x14ac:dyDescent="0.25">
      <c r="H10192" s="1"/>
    </row>
    <row r="10193" spans="8:8" x14ac:dyDescent="0.25">
      <c r="H10193" s="1"/>
    </row>
    <row r="10194" spans="8:8" x14ac:dyDescent="0.25">
      <c r="H10194" s="1"/>
    </row>
    <row r="10195" spans="8:8" x14ac:dyDescent="0.25">
      <c r="H10195" s="1"/>
    </row>
    <row r="10196" spans="8:8" x14ac:dyDescent="0.25">
      <c r="H10196" s="1"/>
    </row>
    <row r="10197" spans="8:8" x14ac:dyDescent="0.25">
      <c r="H10197" s="1"/>
    </row>
    <row r="10198" spans="8:8" x14ac:dyDescent="0.25">
      <c r="H10198" s="1"/>
    </row>
    <row r="10199" spans="8:8" x14ac:dyDescent="0.25">
      <c r="H10199" s="1"/>
    </row>
    <row r="10200" spans="8:8" x14ac:dyDescent="0.25">
      <c r="H10200" s="1"/>
    </row>
    <row r="10201" spans="8:8" x14ac:dyDescent="0.25">
      <c r="H10201" s="1"/>
    </row>
    <row r="10202" spans="8:8" x14ac:dyDescent="0.25">
      <c r="H10202" s="1"/>
    </row>
    <row r="10203" spans="8:8" x14ac:dyDescent="0.25">
      <c r="H10203" s="1"/>
    </row>
    <row r="10204" spans="8:8" x14ac:dyDescent="0.25">
      <c r="H10204" s="1"/>
    </row>
    <row r="10205" spans="8:8" x14ac:dyDescent="0.25">
      <c r="H10205" s="1"/>
    </row>
    <row r="10206" spans="8:8" x14ac:dyDescent="0.25">
      <c r="H10206" s="1"/>
    </row>
    <row r="10207" spans="8:8" x14ac:dyDescent="0.25">
      <c r="H10207" s="1"/>
    </row>
    <row r="10208" spans="8:8" x14ac:dyDescent="0.25">
      <c r="H10208" s="1"/>
    </row>
    <row r="10209" spans="8:8" x14ac:dyDescent="0.25">
      <c r="H10209" s="1"/>
    </row>
    <row r="10210" spans="8:8" x14ac:dyDescent="0.25">
      <c r="H10210" s="1"/>
    </row>
    <row r="10211" spans="8:8" x14ac:dyDescent="0.25">
      <c r="H10211" s="1"/>
    </row>
    <row r="10212" spans="8:8" x14ac:dyDescent="0.25">
      <c r="H10212" s="1"/>
    </row>
    <row r="10213" spans="8:8" x14ac:dyDescent="0.25">
      <c r="H10213" s="1"/>
    </row>
    <row r="10214" spans="8:8" x14ac:dyDescent="0.25">
      <c r="H10214" s="1"/>
    </row>
    <row r="10215" spans="8:8" x14ac:dyDescent="0.25">
      <c r="H10215" s="1"/>
    </row>
    <row r="10218" spans="8:8" x14ac:dyDescent="0.25">
      <c r="H10218" s="1"/>
    </row>
    <row r="10220" spans="8:8" x14ac:dyDescent="0.25">
      <c r="H10220" s="1"/>
    </row>
    <row r="10222" spans="8:8" x14ac:dyDescent="0.25">
      <c r="H10222" s="1"/>
    </row>
    <row r="10223" spans="8:8" x14ac:dyDescent="0.25">
      <c r="H10223" s="1"/>
    </row>
    <row r="10224" spans="8:8" x14ac:dyDescent="0.25">
      <c r="H10224" s="1"/>
    </row>
    <row r="10225" spans="8:8" x14ac:dyDescent="0.25">
      <c r="H10225" s="1"/>
    </row>
    <row r="10227" spans="8:8" x14ac:dyDescent="0.25">
      <c r="H10227" s="1"/>
    </row>
    <row r="10228" spans="8:8" x14ac:dyDescent="0.25">
      <c r="H10228" s="1"/>
    </row>
    <row r="10229" spans="8:8" x14ac:dyDescent="0.25">
      <c r="H10229" s="1"/>
    </row>
    <row r="10230" spans="8:8" x14ac:dyDescent="0.25">
      <c r="H10230" s="1"/>
    </row>
    <row r="10233" spans="8:8" x14ac:dyDescent="0.25">
      <c r="H10233" s="1"/>
    </row>
    <row r="10234" spans="8:8" x14ac:dyDescent="0.25">
      <c r="H10234" s="1"/>
    </row>
    <row r="10235" spans="8:8" x14ac:dyDescent="0.25">
      <c r="H10235" s="1"/>
    </row>
    <row r="10237" spans="8:8" x14ac:dyDescent="0.25">
      <c r="H10237" s="1"/>
    </row>
    <row r="10238" spans="8:8" x14ac:dyDescent="0.25">
      <c r="H10238" s="1"/>
    </row>
    <row r="10239" spans="8:8" x14ac:dyDescent="0.25">
      <c r="H10239" s="1"/>
    </row>
    <row r="10240" spans="8:8" x14ac:dyDescent="0.25">
      <c r="H10240" s="1"/>
    </row>
    <row r="10241" spans="8:8" x14ac:dyDescent="0.25">
      <c r="H10241" s="1"/>
    </row>
    <row r="10242" spans="8:8" x14ac:dyDescent="0.25">
      <c r="H10242" s="1"/>
    </row>
    <row r="10243" spans="8:8" x14ac:dyDescent="0.25">
      <c r="H10243" s="1"/>
    </row>
    <row r="10244" spans="8:8" x14ac:dyDescent="0.25">
      <c r="H10244" s="1"/>
    </row>
    <row r="10245" spans="8:8" x14ac:dyDescent="0.25">
      <c r="H10245" s="1"/>
    </row>
    <row r="10246" spans="8:8" x14ac:dyDescent="0.25">
      <c r="H10246" s="1"/>
    </row>
    <row r="10247" spans="8:8" x14ac:dyDescent="0.25">
      <c r="H10247" s="1"/>
    </row>
    <row r="10248" spans="8:8" x14ac:dyDescent="0.25">
      <c r="H10248" s="1"/>
    </row>
    <row r="10249" spans="8:8" x14ac:dyDescent="0.25">
      <c r="H10249" s="1"/>
    </row>
    <row r="10250" spans="8:8" x14ac:dyDescent="0.25">
      <c r="H10250" s="1"/>
    </row>
    <row r="10251" spans="8:8" x14ac:dyDescent="0.25">
      <c r="H10251" s="1"/>
    </row>
    <row r="10252" spans="8:8" x14ac:dyDescent="0.25">
      <c r="H10252" s="1"/>
    </row>
    <row r="10253" spans="8:8" x14ac:dyDescent="0.25">
      <c r="H10253" s="1"/>
    </row>
    <row r="10254" spans="8:8" x14ac:dyDescent="0.25">
      <c r="H10254" s="1"/>
    </row>
    <row r="10255" spans="8:8" x14ac:dyDescent="0.25">
      <c r="H10255" s="1"/>
    </row>
    <row r="10256" spans="8:8" x14ac:dyDescent="0.25">
      <c r="H10256" s="1"/>
    </row>
    <row r="10257" spans="8:8" x14ac:dyDescent="0.25">
      <c r="H10257" s="1"/>
    </row>
    <row r="10258" spans="8:8" x14ac:dyDescent="0.25">
      <c r="H10258" s="1"/>
    </row>
    <row r="10259" spans="8:8" x14ac:dyDescent="0.25">
      <c r="H10259" s="1"/>
    </row>
    <row r="10262" spans="8:8" x14ac:dyDescent="0.25">
      <c r="H10262" s="1"/>
    </row>
    <row r="10263" spans="8:8" x14ac:dyDescent="0.25">
      <c r="H10263" s="1"/>
    </row>
    <row r="10264" spans="8:8" x14ac:dyDescent="0.25">
      <c r="H10264" s="1"/>
    </row>
    <row r="10265" spans="8:8" x14ac:dyDescent="0.25">
      <c r="H10265" s="1"/>
    </row>
    <row r="10266" spans="8:8" x14ac:dyDescent="0.25">
      <c r="H10266" s="1"/>
    </row>
    <row r="10267" spans="8:8" x14ac:dyDescent="0.25">
      <c r="H10267" s="1"/>
    </row>
    <row r="10268" spans="8:8" x14ac:dyDescent="0.25">
      <c r="H10268" s="1"/>
    </row>
    <row r="10269" spans="8:8" x14ac:dyDescent="0.25">
      <c r="H10269" s="1"/>
    </row>
    <row r="10270" spans="8:8" x14ac:dyDescent="0.25">
      <c r="H10270" s="1"/>
    </row>
    <row r="10271" spans="8:8" x14ac:dyDescent="0.25">
      <c r="H10271" s="1"/>
    </row>
    <row r="10274" spans="8:8" x14ac:dyDescent="0.25">
      <c r="H10274" s="1"/>
    </row>
    <row r="10275" spans="8:8" x14ac:dyDescent="0.25">
      <c r="H10275" s="1"/>
    </row>
    <row r="10276" spans="8:8" x14ac:dyDescent="0.25">
      <c r="H10276" s="1"/>
    </row>
    <row r="10277" spans="8:8" x14ac:dyDescent="0.25">
      <c r="H10277" s="1"/>
    </row>
    <row r="10278" spans="8:8" x14ac:dyDescent="0.25">
      <c r="H10278" s="1"/>
    </row>
    <row r="10280" spans="8:8" x14ac:dyDescent="0.25">
      <c r="H10280" s="1"/>
    </row>
    <row r="10281" spans="8:8" x14ac:dyDescent="0.25">
      <c r="H10281" s="1"/>
    </row>
    <row r="10282" spans="8:8" x14ac:dyDescent="0.25">
      <c r="H10282" s="1"/>
    </row>
    <row r="10283" spans="8:8" x14ac:dyDescent="0.25">
      <c r="H10283" s="1"/>
    </row>
    <row r="10284" spans="8:8" x14ac:dyDescent="0.25">
      <c r="H10284" s="1"/>
    </row>
    <row r="10285" spans="8:8" x14ac:dyDescent="0.25">
      <c r="H10285" s="1"/>
    </row>
    <row r="10286" spans="8:8" x14ac:dyDescent="0.25">
      <c r="H10286" s="1"/>
    </row>
    <row r="10287" spans="8:8" x14ac:dyDescent="0.25">
      <c r="H10287" s="1"/>
    </row>
    <row r="10291" spans="8:8" x14ac:dyDescent="0.25">
      <c r="H10291" s="1"/>
    </row>
    <row r="10292" spans="8:8" x14ac:dyDescent="0.25">
      <c r="H10292" s="1"/>
    </row>
    <row r="10294" spans="8:8" x14ac:dyDescent="0.25">
      <c r="H10294" s="1"/>
    </row>
    <row r="10297" spans="8:8" x14ac:dyDescent="0.25">
      <c r="H10297" s="1"/>
    </row>
    <row r="10298" spans="8:8" x14ac:dyDescent="0.25">
      <c r="H10298" s="1"/>
    </row>
    <row r="10299" spans="8:8" x14ac:dyDescent="0.25">
      <c r="H10299" s="1"/>
    </row>
    <row r="10300" spans="8:8" x14ac:dyDescent="0.25">
      <c r="H10300" s="1"/>
    </row>
    <row r="10301" spans="8:8" x14ac:dyDescent="0.25">
      <c r="H10301" s="1"/>
    </row>
    <row r="10302" spans="8:8" x14ac:dyDescent="0.25">
      <c r="H10302" s="1"/>
    </row>
    <row r="10303" spans="8:8" x14ac:dyDescent="0.25">
      <c r="H10303" s="1"/>
    </row>
    <row r="10305" spans="8:8" x14ac:dyDescent="0.25">
      <c r="H10305" s="1"/>
    </row>
    <row r="10306" spans="8:8" x14ac:dyDescent="0.25">
      <c r="H10306" s="1"/>
    </row>
    <row r="10307" spans="8:8" x14ac:dyDescent="0.25">
      <c r="H10307" s="1"/>
    </row>
    <row r="10308" spans="8:8" x14ac:dyDescent="0.25">
      <c r="H10308" s="1"/>
    </row>
    <row r="10309" spans="8:8" x14ac:dyDescent="0.25">
      <c r="H10309" s="1"/>
    </row>
    <row r="10310" spans="8:8" x14ac:dyDescent="0.25">
      <c r="H10310" s="1"/>
    </row>
    <row r="10311" spans="8:8" x14ac:dyDescent="0.25">
      <c r="H10311" s="1"/>
    </row>
    <row r="10312" spans="8:8" x14ac:dyDescent="0.25">
      <c r="H10312" s="1"/>
    </row>
    <row r="10313" spans="8:8" x14ac:dyDescent="0.25">
      <c r="H10313" s="1"/>
    </row>
    <row r="10314" spans="8:8" x14ac:dyDescent="0.25">
      <c r="H10314" s="1"/>
    </row>
    <row r="10315" spans="8:8" x14ac:dyDescent="0.25">
      <c r="H10315" s="1"/>
    </row>
    <row r="10316" spans="8:8" x14ac:dyDescent="0.25">
      <c r="H10316" s="1"/>
    </row>
    <row r="10317" spans="8:8" x14ac:dyDescent="0.25">
      <c r="H10317" s="1"/>
    </row>
    <row r="10319" spans="8:8" x14ac:dyDescent="0.25">
      <c r="H10319" s="1"/>
    </row>
    <row r="10320" spans="8:8" x14ac:dyDescent="0.25">
      <c r="H10320" s="1"/>
    </row>
    <row r="10321" spans="8:8" x14ac:dyDescent="0.25">
      <c r="H10321" s="1"/>
    </row>
    <row r="10322" spans="8:8" x14ac:dyDescent="0.25">
      <c r="H10322" s="1"/>
    </row>
    <row r="10323" spans="8:8" x14ac:dyDescent="0.25">
      <c r="H10323" s="1"/>
    </row>
    <row r="10324" spans="8:8" x14ac:dyDescent="0.25">
      <c r="H10324" s="1"/>
    </row>
    <row r="10326" spans="8:8" x14ac:dyDescent="0.25">
      <c r="H10326" s="1"/>
    </row>
    <row r="10329" spans="8:8" x14ac:dyDescent="0.25">
      <c r="H10329" s="1"/>
    </row>
    <row r="10332" spans="8:8" x14ac:dyDescent="0.25">
      <c r="H10332" s="1"/>
    </row>
    <row r="10333" spans="8:8" x14ac:dyDescent="0.25">
      <c r="H10333" s="1"/>
    </row>
    <row r="10334" spans="8:8" x14ac:dyDescent="0.25">
      <c r="H10334" s="1"/>
    </row>
    <row r="10335" spans="8:8" x14ac:dyDescent="0.25">
      <c r="H10335" s="1"/>
    </row>
    <row r="10336" spans="8:8" x14ac:dyDescent="0.25">
      <c r="H10336" s="1"/>
    </row>
    <row r="10337" spans="8:8" x14ac:dyDescent="0.25">
      <c r="H10337" s="1"/>
    </row>
    <row r="10338" spans="8:8" x14ac:dyDescent="0.25">
      <c r="H10338" s="1"/>
    </row>
    <row r="10339" spans="8:8" x14ac:dyDescent="0.25">
      <c r="H10339" s="1"/>
    </row>
    <row r="10340" spans="8:8" x14ac:dyDescent="0.25">
      <c r="H10340" s="1"/>
    </row>
    <row r="10341" spans="8:8" x14ac:dyDescent="0.25">
      <c r="H10341" s="1"/>
    </row>
    <row r="10342" spans="8:8" x14ac:dyDescent="0.25">
      <c r="H10342" s="1"/>
    </row>
    <row r="10343" spans="8:8" x14ac:dyDescent="0.25">
      <c r="H10343" s="1"/>
    </row>
    <row r="10344" spans="8:8" x14ac:dyDescent="0.25">
      <c r="H10344" s="1"/>
    </row>
    <row r="10345" spans="8:8" x14ac:dyDescent="0.25">
      <c r="H10345" s="1"/>
    </row>
    <row r="10346" spans="8:8" x14ac:dyDescent="0.25">
      <c r="H10346" s="1"/>
    </row>
    <row r="10350" spans="8:8" x14ac:dyDescent="0.25">
      <c r="H10350" s="1"/>
    </row>
    <row r="10353" spans="8:8" x14ac:dyDescent="0.25">
      <c r="H10353" s="1"/>
    </row>
    <row r="10354" spans="8:8" x14ac:dyDescent="0.25">
      <c r="H10354" s="1"/>
    </row>
    <row r="10355" spans="8:8" x14ac:dyDescent="0.25">
      <c r="H10355" s="1"/>
    </row>
    <row r="10356" spans="8:8" x14ac:dyDescent="0.25">
      <c r="H10356" s="1"/>
    </row>
    <row r="10357" spans="8:8" x14ac:dyDescent="0.25">
      <c r="H10357" s="1"/>
    </row>
    <row r="10358" spans="8:8" x14ac:dyDescent="0.25">
      <c r="H10358" s="1"/>
    </row>
    <row r="10359" spans="8:8" x14ac:dyDescent="0.25">
      <c r="H10359" s="1"/>
    </row>
    <row r="10360" spans="8:8" x14ac:dyDescent="0.25">
      <c r="H10360" s="1"/>
    </row>
    <row r="10361" spans="8:8" x14ac:dyDescent="0.25">
      <c r="H10361" s="1"/>
    </row>
    <row r="10362" spans="8:8" x14ac:dyDescent="0.25">
      <c r="H10362" s="1"/>
    </row>
    <row r="10363" spans="8:8" x14ac:dyDescent="0.25">
      <c r="H10363" s="1"/>
    </row>
    <row r="10364" spans="8:8" x14ac:dyDescent="0.25">
      <c r="H10364" s="1"/>
    </row>
    <row r="10366" spans="8:8" x14ac:dyDescent="0.25">
      <c r="H10366" s="1"/>
    </row>
    <row r="10367" spans="8:8" x14ac:dyDescent="0.25">
      <c r="H10367" s="1"/>
    </row>
    <row r="10368" spans="8:8" x14ac:dyDescent="0.25">
      <c r="H10368" s="1"/>
    </row>
    <row r="10370" spans="8:8" x14ac:dyDescent="0.25">
      <c r="H10370" s="1"/>
    </row>
    <row r="10371" spans="8:8" x14ac:dyDescent="0.25">
      <c r="H10371" s="1"/>
    </row>
    <row r="10372" spans="8:8" x14ac:dyDescent="0.25">
      <c r="H10372" s="1"/>
    </row>
    <row r="10373" spans="8:8" x14ac:dyDescent="0.25">
      <c r="H10373" s="1"/>
    </row>
    <row r="10374" spans="8:8" x14ac:dyDescent="0.25">
      <c r="H10374" s="1"/>
    </row>
    <row r="10375" spans="8:8" x14ac:dyDescent="0.25">
      <c r="H10375" s="1"/>
    </row>
    <row r="10376" spans="8:8" x14ac:dyDescent="0.25">
      <c r="H10376" s="1"/>
    </row>
    <row r="10377" spans="8:8" x14ac:dyDescent="0.25">
      <c r="H10377" s="1"/>
    </row>
    <row r="10378" spans="8:8" x14ac:dyDescent="0.25">
      <c r="H10378" s="1"/>
    </row>
    <row r="10379" spans="8:8" x14ac:dyDescent="0.25">
      <c r="H10379" s="1"/>
    </row>
    <row r="10380" spans="8:8" x14ac:dyDescent="0.25">
      <c r="H10380" s="1"/>
    </row>
    <row r="10381" spans="8:8" x14ac:dyDescent="0.25">
      <c r="H10381" s="1"/>
    </row>
    <row r="10383" spans="8:8" x14ac:dyDescent="0.25">
      <c r="H10383" s="1"/>
    </row>
    <row r="10384" spans="8:8" x14ac:dyDescent="0.25">
      <c r="H10384" s="1"/>
    </row>
    <row r="10386" spans="8:8" x14ac:dyDescent="0.25">
      <c r="H10386" s="1"/>
    </row>
    <row r="10387" spans="8:8" x14ac:dyDescent="0.25">
      <c r="H10387" s="1"/>
    </row>
    <row r="10388" spans="8:8" x14ac:dyDescent="0.25">
      <c r="H10388" s="1"/>
    </row>
    <row r="10391" spans="8:8" x14ac:dyDescent="0.25">
      <c r="H10391" s="1"/>
    </row>
    <row r="10392" spans="8:8" x14ac:dyDescent="0.25">
      <c r="H10392" s="1"/>
    </row>
    <row r="10393" spans="8:8" x14ac:dyDescent="0.25">
      <c r="H10393" s="1"/>
    </row>
    <row r="10394" spans="8:8" x14ac:dyDescent="0.25">
      <c r="H10394" s="1"/>
    </row>
    <row r="10395" spans="8:8" x14ac:dyDescent="0.25">
      <c r="H10395" s="1"/>
    </row>
    <row r="10396" spans="8:8" x14ac:dyDescent="0.25">
      <c r="H10396" s="1"/>
    </row>
    <row r="10397" spans="8:8" x14ac:dyDescent="0.25">
      <c r="H10397" s="1"/>
    </row>
    <row r="10398" spans="8:8" x14ac:dyDescent="0.25">
      <c r="H10398" s="1"/>
    </row>
    <row r="10399" spans="8:8" x14ac:dyDescent="0.25">
      <c r="H10399" s="1"/>
    </row>
    <row r="10400" spans="8:8" x14ac:dyDescent="0.25">
      <c r="H10400" s="1"/>
    </row>
    <row r="10401" spans="8:8" x14ac:dyDescent="0.25">
      <c r="H10401" s="1"/>
    </row>
    <row r="10402" spans="8:8" x14ac:dyDescent="0.25">
      <c r="H10402" s="1"/>
    </row>
    <row r="10403" spans="8:8" x14ac:dyDescent="0.25">
      <c r="H10403" s="1"/>
    </row>
    <row r="10404" spans="8:8" x14ac:dyDescent="0.25">
      <c r="H10404" s="1"/>
    </row>
    <row r="10405" spans="8:8" x14ac:dyDescent="0.25">
      <c r="H10405" s="1"/>
    </row>
    <row r="10407" spans="8:8" x14ac:dyDescent="0.25">
      <c r="H10407" s="1"/>
    </row>
    <row r="10408" spans="8:8" x14ac:dyDescent="0.25">
      <c r="H10408" s="1"/>
    </row>
    <row r="10409" spans="8:8" x14ac:dyDescent="0.25">
      <c r="H10409" s="1"/>
    </row>
    <row r="10410" spans="8:8" x14ac:dyDescent="0.25">
      <c r="H10410" s="1"/>
    </row>
    <row r="10412" spans="8:8" x14ac:dyDescent="0.25">
      <c r="H10412" s="1"/>
    </row>
    <row r="10413" spans="8:8" x14ac:dyDescent="0.25">
      <c r="H10413" s="1"/>
    </row>
    <row r="10414" spans="8:8" x14ac:dyDescent="0.25">
      <c r="H10414" s="1"/>
    </row>
    <row r="10415" spans="8:8" x14ac:dyDescent="0.25">
      <c r="H10415" s="1"/>
    </row>
    <row r="10417" spans="8:8" x14ac:dyDescent="0.25">
      <c r="H10417" s="1"/>
    </row>
    <row r="10418" spans="8:8" x14ac:dyDescent="0.25">
      <c r="H10418" s="1"/>
    </row>
    <row r="10428" spans="8:8" x14ac:dyDescent="0.25">
      <c r="H10428" s="1"/>
    </row>
    <row r="10429" spans="8:8" x14ac:dyDescent="0.25">
      <c r="H10429" s="1"/>
    </row>
    <row r="10430" spans="8:8" x14ac:dyDescent="0.25">
      <c r="H10430" s="1"/>
    </row>
    <row r="10431" spans="8:8" x14ac:dyDescent="0.25">
      <c r="H10431" s="1"/>
    </row>
    <row r="10432" spans="8:8" x14ac:dyDescent="0.25">
      <c r="H10432" s="1"/>
    </row>
    <row r="10433" spans="8:8" x14ac:dyDescent="0.25">
      <c r="H10433" s="1"/>
    </row>
    <row r="10434" spans="8:8" x14ac:dyDescent="0.25">
      <c r="H10434" s="1"/>
    </row>
    <row r="10435" spans="8:8" x14ac:dyDescent="0.25">
      <c r="H10435" s="1"/>
    </row>
    <row r="10436" spans="8:8" x14ac:dyDescent="0.25">
      <c r="H10436" s="1"/>
    </row>
    <row r="10437" spans="8:8" x14ac:dyDescent="0.25">
      <c r="H10437" s="1"/>
    </row>
    <row r="10438" spans="8:8" x14ac:dyDescent="0.25">
      <c r="H10438" s="1"/>
    </row>
    <row r="10439" spans="8:8" x14ac:dyDescent="0.25">
      <c r="H10439" s="1"/>
    </row>
    <row r="10440" spans="8:8" x14ac:dyDescent="0.25">
      <c r="H10440" s="1"/>
    </row>
    <row r="10441" spans="8:8" x14ac:dyDescent="0.25">
      <c r="H10441" s="1"/>
    </row>
    <row r="10442" spans="8:8" x14ac:dyDescent="0.25">
      <c r="H10442" s="1"/>
    </row>
    <row r="10444" spans="8:8" x14ac:dyDescent="0.25">
      <c r="H10444" s="1"/>
    </row>
    <row r="10445" spans="8:8" x14ac:dyDescent="0.25">
      <c r="H10445" s="1"/>
    </row>
    <row r="10447" spans="8:8" x14ac:dyDescent="0.25">
      <c r="H10447" s="1"/>
    </row>
    <row r="10448" spans="8:8" x14ac:dyDescent="0.25">
      <c r="H10448" s="1"/>
    </row>
    <row r="10450" spans="8:8" x14ac:dyDescent="0.25">
      <c r="H10450" s="1"/>
    </row>
    <row r="10451" spans="8:8" x14ac:dyDescent="0.25">
      <c r="H10451" s="1"/>
    </row>
    <row r="10452" spans="8:8" x14ac:dyDescent="0.25">
      <c r="H10452" s="1"/>
    </row>
    <row r="10454" spans="8:8" x14ac:dyDescent="0.25">
      <c r="H10454" s="1"/>
    </row>
    <row r="10455" spans="8:8" x14ac:dyDescent="0.25">
      <c r="H10455" s="1"/>
    </row>
    <row r="10457" spans="8:8" x14ac:dyDescent="0.25">
      <c r="H10457" s="1"/>
    </row>
    <row r="10458" spans="8:8" x14ac:dyDescent="0.25">
      <c r="H10458" s="1"/>
    </row>
    <row r="10460" spans="8:8" x14ac:dyDescent="0.25">
      <c r="H10460" s="1"/>
    </row>
    <row r="10461" spans="8:8" x14ac:dyDescent="0.25">
      <c r="H10461" s="1"/>
    </row>
    <row r="10463" spans="8:8" x14ac:dyDescent="0.25">
      <c r="H10463" s="1"/>
    </row>
    <row r="10465" spans="8:8" x14ac:dyDescent="0.25">
      <c r="H10465" s="1"/>
    </row>
    <row r="10466" spans="8:8" x14ac:dyDescent="0.25">
      <c r="H10466" s="1"/>
    </row>
    <row r="10468" spans="8:8" x14ac:dyDescent="0.25">
      <c r="H10468" s="1"/>
    </row>
    <row r="10470" spans="8:8" x14ac:dyDescent="0.25">
      <c r="H10470" s="1"/>
    </row>
    <row r="10471" spans="8:8" x14ac:dyDescent="0.25">
      <c r="H10471" s="1"/>
    </row>
    <row r="10475" spans="8:8" x14ac:dyDescent="0.25">
      <c r="H10475" s="1"/>
    </row>
    <row r="10477" spans="8:8" x14ac:dyDescent="0.25">
      <c r="H10477" s="1"/>
    </row>
    <row r="10484" spans="8:8" x14ac:dyDescent="0.25">
      <c r="H10484" s="1"/>
    </row>
    <row r="10485" spans="8:8" x14ac:dyDescent="0.25">
      <c r="H10485" s="1"/>
    </row>
    <row r="10486" spans="8:8" x14ac:dyDescent="0.25">
      <c r="H10486" s="1"/>
    </row>
    <row r="10487" spans="8:8" x14ac:dyDescent="0.25">
      <c r="H10487" s="1"/>
    </row>
    <row r="10488" spans="8:8" x14ac:dyDescent="0.25">
      <c r="H10488" s="1"/>
    </row>
    <row r="10489" spans="8:8" x14ac:dyDescent="0.25">
      <c r="H10489" s="1"/>
    </row>
    <row r="10491" spans="8:8" x14ac:dyDescent="0.25">
      <c r="H10491" s="1"/>
    </row>
    <row r="10492" spans="8:8" x14ac:dyDescent="0.25">
      <c r="H10492" s="1"/>
    </row>
    <row r="10493" spans="8:8" x14ac:dyDescent="0.25">
      <c r="H10493" s="1"/>
    </row>
    <row r="10494" spans="8:8" x14ac:dyDescent="0.25">
      <c r="H10494" s="1"/>
    </row>
    <row r="10495" spans="8:8" x14ac:dyDescent="0.25">
      <c r="H10495" s="1"/>
    </row>
    <row r="10496" spans="8:8" x14ac:dyDescent="0.25">
      <c r="H10496" s="1"/>
    </row>
    <row r="10497" spans="8:8" x14ac:dyDescent="0.25">
      <c r="H10497" s="1"/>
    </row>
    <row r="10498" spans="8:8" x14ac:dyDescent="0.25">
      <c r="H10498" s="1"/>
    </row>
    <row r="10499" spans="8:8" x14ac:dyDescent="0.25">
      <c r="H10499" s="1"/>
    </row>
    <row r="10500" spans="8:8" x14ac:dyDescent="0.25">
      <c r="H10500" s="1"/>
    </row>
    <row r="10502" spans="8:8" x14ac:dyDescent="0.25">
      <c r="H10502" s="1"/>
    </row>
    <row r="10508" spans="8:8" x14ac:dyDescent="0.25">
      <c r="H10508" s="1"/>
    </row>
    <row r="10511" spans="8:8" x14ac:dyDescent="0.25">
      <c r="H10511" s="1"/>
    </row>
    <row r="10512" spans="8:8" x14ac:dyDescent="0.25">
      <c r="H10512" s="1"/>
    </row>
    <row r="10514" spans="8:8" x14ac:dyDescent="0.25">
      <c r="H10514" s="1"/>
    </row>
    <row r="10516" spans="8:8" x14ac:dyDescent="0.25">
      <c r="H10516" s="1"/>
    </row>
    <row r="10518" spans="8:8" x14ac:dyDescent="0.25">
      <c r="H10518" s="1"/>
    </row>
    <row r="10519" spans="8:8" x14ac:dyDescent="0.25">
      <c r="H10519" s="1"/>
    </row>
    <row r="10521" spans="8:8" x14ac:dyDescent="0.25">
      <c r="H10521" s="1"/>
    </row>
    <row r="10522" spans="8:8" x14ac:dyDescent="0.25">
      <c r="H10522" s="1"/>
    </row>
    <row r="10524" spans="8:8" x14ac:dyDescent="0.25">
      <c r="H10524" s="1"/>
    </row>
    <row r="10525" spans="8:8" x14ac:dyDescent="0.25">
      <c r="H10525" s="1"/>
    </row>
    <row r="10527" spans="8:8" x14ac:dyDescent="0.25">
      <c r="H10527" s="1"/>
    </row>
    <row r="10528" spans="8:8" x14ac:dyDescent="0.25">
      <c r="H10528" s="1"/>
    </row>
    <row r="10530" spans="8:8" x14ac:dyDescent="0.25">
      <c r="H10530" s="1"/>
    </row>
    <row r="10531" spans="8:8" x14ac:dyDescent="0.25">
      <c r="H10531" s="1"/>
    </row>
    <row r="10532" spans="8:8" x14ac:dyDescent="0.25">
      <c r="H10532" s="1"/>
    </row>
    <row r="10533" spans="8:8" x14ac:dyDescent="0.25">
      <c r="H10533" s="1"/>
    </row>
    <row r="10534" spans="8:8" x14ac:dyDescent="0.25">
      <c r="H10534" s="1"/>
    </row>
    <row r="10536" spans="8:8" x14ac:dyDescent="0.25">
      <c r="H10536" s="1"/>
    </row>
    <row r="10537" spans="8:8" x14ac:dyDescent="0.25">
      <c r="H10537" s="1"/>
    </row>
    <row r="10538" spans="8:8" x14ac:dyDescent="0.25">
      <c r="H10538" s="1"/>
    </row>
    <row r="10549" spans="8:8" x14ac:dyDescent="0.25">
      <c r="H10549" s="1"/>
    </row>
    <row r="10561" spans="8:8" x14ac:dyDescent="0.25">
      <c r="H10561" s="1"/>
    </row>
    <row r="10562" spans="8:8" x14ac:dyDescent="0.25">
      <c r="H10562" s="1"/>
    </row>
    <row r="10567" spans="8:8" x14ac:dyDescent="0.25">
      <c r="H10567" s="1"/>
    </row>
    <row r="10569" spans="8:8" x14ac:dyDescent="0.25">
      <c r="H10569" s="1"/>
    </row>
    <row r="10570" spans="8:8" x14ac:dyDescent="0.25">
      <c r="H10570" s="1"/>
    </row>
    <row r="10572" spans="8:8" x14ac:dyDescent="0.25">
      <c r="H10572" s="1"/>
    </row>
    <row r="10573" spans="8:8" x14ac:dyDescent="0.25">
      <c r="H10573" s="1"/>
    </row>
    <row r="10577" spans="8:8" x14ac:dyDescent="0.25">
      <c r="H10577" s="1"/>
    </row>
    <row r="10579" spans="8:8" x14ac:dyDescent="0.25">
      <c r="H10579" s="1"/>
    </row>
    <row r="10580" spans="8:8" x14ac:dyDescent="0.25">
      <c r="H10580" s="1"/>
    </row>
    <row r="10581" spans="8:8" x14ac:dyDescent="0.25">
      <c r="H10581" s="1"/>
    </row>
    <row r="10582" spans="8:8" x14ac:dyDescent="0.25">
      <c r="H10582" s="1"/>
    </row>
    <row r="10583" spans="8:8" x14ac:dyDescent="0.25">
      <c r="H10583" s="1"/>
    </row>
    <row r="10584" spans="8:8" x14ac:dyDescent="0.25">
      <c r="H10584" s="1"/>
    </row>
    <row r="10585" spans="8:8" x14ac:dyDescent="0.25">
      <c r="H10585" s="1"/>
    </row>
    <row r="10586" spans="8:8" x14ac:dyDescent="0.25">
      <c r="H10586" s="1"/>
    </row>
    <row r="10591" spans="8:8" x14ac:dyDescent="0.25">
      <c r="H10591" s="1"/>
    </row>
    <row r="10593" spans="8:8" x14ac:dyDescent="0.25">
      <c r="H10593" s="1"/>
    </row>
    <row r="10594" spans="8:8" x14ac:dyDescent="0.25">
      <c r="H10594" s="1"/>
    </row>
    <row r="10595" spans="8:8" x14ac:dyDescent="0.25">
      <c r="H10595" s="1"/>
    </row>
    <row r="10596" spans="8:8" x14ac:dyDescent="0.25">
      <c r="H10596" s="1"/>
    </row>
    <row r="10597" spans="8:8" x14ac:dyDescent="0.25">
      <c r="H10597" s="1"/>
    </row>
    <row r="10598" spans="8:8" x14ac:dyDescent="0.25">
      <c r="H10598" s="1"/>
    </row>
    <row r="10599" spans="8:8" x14ac:dyDescent="0.25">
      <c r="H10599" s="1"/>
    </row>
    <row r="10601" spans="8:8" x14ac:dyDescent="0.25">
      <c r="H10601" s="1"/>
    </row>
    <row r="10602" spans="8:8" x14ac:dyDescent="0.25">
      <c r="H10602" s="1"/>
    </row>
    <row r="10605" spans="8:8" x14ac:dyDescent="0.25">
      <c r="H10605" s="1"/>
    </row>
    <row r="10607" spans="8:8" x14ac:dyDescent="0.25">
      <c r="H10607" s="1"/>
    </row>
    <row r="10611" spans="8:8" x14ac:dyDescent="0.25">
      <c r="H10611" s="1"/>
    </row>
    <row r="10612" spans="8:8" x14ac:dyDescent="0.25">
      <c r="H10612" s="1"/>
    </row>
    <row r="10614" spans="8:8" x14ac:dyDescent="0.25">
      <c r="H10614" s="1"/>
    </row>
    <row r="10616" spans="8:8" x14ac:dyDescent="0.25">
      <c r="H10616" s="1"/>
    </row>
    <row r="10617" spans="8:8" x14ac:dyDescent="0.25">
      <c r="H10617" s="1"/>
    </row>
    <row r="10618" spans="8:8" x14ac:dyDescent="0.25">
      <c r="H10618" s="1"/>
    </row>
    <row r="10619" spans="8:8" x14ac:dyDescent="0.25">
      <c r="H10619" s="1"/>
    </row>
    <row r="10620" spans="8:8" x14ac:dyDescent="0.25">
      <c r="H10620" s="1"/>
    </row>
    <row r="10621" spans="8:8" x14ac:dyDescent="0.25">
      <c r="H10621" s="1"/>
    </row>
    <row r="10622" spans="8:8" x14ac:dyDescent="0.25">
      <c r="H10622" s="1"/>
    </row>
    <row r="10623" spans="8:8" x14ac:dyDescent="0.25">
      <c r="H10623" s="1"/>
    </row>
    <row r="10624" spans="8:8" x14ac:dyDescent="0.25">
      <c r="H10624" s="1"/>
    </row>
    <row r="10626" spans="8:8" x14ac:dyDescent="0.25">
      <c r="H10626" s="1"/>
    </row>
    <row r="10629" spans="8:8" x14ac:dyDescent="0.25">
      <c r="H10629" s="1"/>
    </row>
    <row r="10630" spans="8:8" x14ac:dyDescent="0.25">
      <c r="H10630" s="1"/>
    </row>
    <row r="10631" spans="8:8" x14ac:dyDescent="0.25">
      <c r="H10631" s="1"/>
    </row>
    <row r="10633" spans="8:8" x14ac:dyDescent="0.25">
      <c r="H10633" s="1"/>
    </row>
    <row r="10644" spans="8:8" x14ac:dyDescent="0.25">
      <c r="H10644" s="1"/>
    </row>
    <row r="10645" spans="8:8" x14ac:dyDescent="0.25">
      <c r="H10645" s="1"/>
    </row>
    <row r="10646" spans="8:8" x14ac:dyDescent="0.25">
      <c r="H10646" s="1"/>
    </row>
    <row r="10647" spans="8:8" x14ac:dyDescent="0.25">
      <c r="H10647" s="1"/>
    </row>
    <row r="10649" spans="8:8" x14ac:dyDescent="0.25">
      <c r="H10649" s="1"/>
    </row>
    <row r="10650" spans="8:8" x14ac:dyDescent="0.25">
      <c r="H10650" s="1"/>
    </row>
    <row r="10651" spans="8:8" x14ac:dyDescent="0.25">
      <c r="H10651" s="1"/>
    </row>
    <row r="10652" spans="8:8" x14ac:dyDescent="0.25">
      <c r="H10652" s="1"/>
    </row>
    <row r="10656" spans="8:8" x14ac:dyDescent="0.25">
      <c r="H10656" s="1"/>
    </row>
    <row r="10657" spans="8:8" x14ac:dyDescent="0.25">
      <c r="H10657" s="1"/>
    </row>
    <row r="10658" spans="8:8" x14ac:dyDescent="0.25">
      <c r="H10658" s="1"/>
    </row>
    <row r="10659" spans="8:8" x14ac:dyDescent="0.25">
      <c r="H10659" s="1"/>
    </row>
    <row r="10660" spans="8:8" x14ac:dyDescent="0.25">
      <c r="H10660" s="1"/>
    </row>
    <row r="10661" spans="8:8" x14ac:dyDescent="0.25">
      <c r="H10661" s="1"/>
    </row>
    <row r="10662" spans="8:8" x14ac:dyDescent="0.25">
      <c r="H10662" s="1"/>
    </row>
    <row r="10663" spans="8:8" x14ac:dyDescent="0.25">
      <c r="H10663" s="1"/>
    </row>
    <row r="10665" spans="8:8" x14ac:dyDescent="0.25">
      <c r="H10665" s="1"/>
    </row>
    <row r="10666" spans="8:8" x14ac:dyDescent="0.25">
      <c r="H10666" s="1"/>
    </row>
    <row r="10667" spans="8:8" x14ac:dyDescent="0.25">
      <c r="H10667" s="1"/>
    </row>
    <row r="10668" spans="8:8" x14ac:dyDescent="0.25">
      <c r="H10668" s="1"/>
    </row>
    <row r="10669" spans="8:8" x14ac:dyDescent="0.25">
      <c r="H10669" s="1"/>
    </row>
    <row r="10670" spans="8:8" x14ac:dyDescent="0.25">
      <c r="H10670" s="1"/>
    </row>
    <row r="10671" spans="8:8" x14ac:dyDescent="0.25">
      <c r="H10671" s="1"/>
    </row>
    <row r="10672" spans="8:8" x14ac:dyDescent="0.25">
      <c r="H10672" s="1"/>
    </row>
    <row r="10673" spans="8:8" x14ac:dyDescent="0.25">
      <c r="H10673" s="1"/>
    </row>
    <row r="10674" spans="8:8" x14ac:dyDescent="0.25">
      <c r="H10674" s="1"/>
    </row>
    <row r="10675" spans="8:8" x14ac:dyDescent="0.25">
      <c r="H10675" s="1"/>
    </row>
    <row r="10676" spans="8:8" x14ac:dyDescent="0.25">
      <c r="H10676" s="1"/>
    </row>
    <row r="10677" spans="8:8" x14ac:dyDescent="0.25">
      <c r="H10677" s="1"/>
    </row>
    <row r="10678" spans="8:8" x14ac:dyDescent="0.25">
      <c r="H10678" s="1"/>
    </row>
    <row r="10679" spans="8:8" x14ac:dyDescent="0.25">
      <c r="H10679" s="1"/>
    </row>
    <row r="10681" spans="8:8" x14ac:dyDescent="0.25">
      <c r="H10681" s="1"/>
    </row>
    <row r="10682" spans="8:8" x14ac:dyDescent="0.25">
      <c r="H10682" s="1"/>
    </row>
    <row r="10683" spans="8:8" x14ac:dyDescent="0.25">
      <c r="H10683" s="1"/>
    </row>
    <row r="10684" spans="8:8" x14ac:dyDescent="0.25">
      <c r="H10684" s="1"/>
    </row>
    <row r="10685" spans="8:8" x14ac:dyDescent="0.25">
      <c r="H10685" s="1"/>
    </row>
    <row r="10686" spans="8:8" x14ac:dyDescent="0.25">
      <c r="H10686" s="1"/>
    </row>
    <row r="10687" spans="8:8" x14ac:dyDescent="0.25">
      <c r="H10687" s="1"/>
    </row>
    <row r="10689" spans="8:8" x14ac:dyDescent="0.25">
      <c r="H10689" s="1"/>
    </row>
    <row r="10690" spans="8:8" x14ac:dyDescent="0.25">
      <c r="H10690" s="1"/>
    </row>
    <row r="10693" spans="8:8" x14ac:dyDescent="0.25">
      <c r="H10693" s="1"/>
    </row>
    <row r="10694" spans="8:8" x14ac:dyDescent="0.25">
      <c r="H10694" s="1"/>
    </row>
    <row r="10695" spans="8:8" x14ac:dyDescent="0.25">
      <c r="H10695" s="1"/>
    </row>
    <row r="10696" spans="8:8" x14ac:dyDescent="0.25">
      <c r="H10696" s="1"/>
    </row>
    <row r="10697" spans="8:8" x14ac:dyDescent="0.25">
      <c r="H10697" s="1"/>
    </row>
    <row r="10698" spans="8:8" x14ac:dyDescent="0.25">
      <c r="H10698" s="1"/>
    </row>
    <row r="10700" spans="8:8" x14ac:dyDescent="0.25">
      <c r="H10700" s="1"/>
    </row>
    <row r="10703" spans="8:8" x14ac:dyDescent="0.25">
      <c r="H10703" s="1"/>
    </row>
    <row r="10706" spans="8:8" x14ac:dyDescent="0.25">
      <c r="H10706" s="1"/>
    </row>
    <row r="10707" spans="8:8" x14ac:dyDescent="0.25">
      <c r="H10707" s="1"/>
    </row>
    <row r="10715" spans="8:8" x14ac:dyDescent="0.25">
      <c r="H10715" s="1"/>
    </row>
    <row r="10716" spans="8:8" x14ac:dyDescent="0.25">
      <c r="H10716" s="1"/>
    </row>
    <row r="10719" spans="8:8" x14ac:dyDescent="0.25">
      <c r="H10719" s="1"/>
    </row>
    <row r="10721" spans="8:8" x14ac:dyDescent="0.25">
      <c r="H10721" s="1"/>
    </row>
    <row r="10724" spans="8:8" x14ac:dyDescent="0.25">
      <c r="H10724" s="1"/>
    </row>
    <row r="10729" spans="8:8" x14ac:dyDescent="0.25">
      <c r="H10729" s="1"/>
    </row>
    <row r="10730" spans="8:8" x14ac:dyDescent="0.25">
      <c r="H10730" s="1"/>
    </row>
    <row r="10731" spans="8:8" x14ac:dyDescent="0.25">
      <c r="H10731" s="1"/>
    </row>
    <row r="10732" spans="8:8" x14ac:dyDescent="0.25">
      <c r="H10732" s="1"/>
    </row>
    <row r="10733" spans="8:8" x14ac:dyDescent="0.25">
      <c r="H10733" s="1"/>
    </row>
    <row r="10735" spans="8:8" x14ac:dyDescent="0.25">
      <c r="H10735" s="1"/>
    </row>
    <row r="10736" spans="8:8" x14ac:dyDescent="0.25">
      <c r="H10736" s="1"/>
    </row>
    <row r="10737" spans="8:8" x14ac:dyDescent="0.25">
      <c r="H10737" s="1"/>
    </row>
    <row r="10738" spans="8:8" x14ac:dyDescent="0.25">
      <c r="H10738" s="1"/>
    </row>
    <row r="10739" spans="8:8" x14ac:dyDescent="0.25">
      <c r="H10739" s="1"/>
    </row>
    <row r="10741" spans="8:8" x14ac:dyDescent="0.25">
      <c r="H10741" s="1"/>
    </row>
    <row r="10745" spans="8:8" x14ac:dyDescent="0.25">
      <c r="H10745" s="1"/>
    </row>
    <row r="10747" spans="8:8" x14ac:dyDescent="0.25">
      <c r="H10747" s="1"/>
    </row>
    <row r="10749" spans="8:8" x14ac:dyDescent="0.25">
      <c r="H10749" s="1"/>
    </row>
    <row r="10750" spans="8:8" x14ac:dyDescent="0.25">
      <c r="H10750" s="1"/>
    </row>
    <row r="10751" spans="8:8" x14ac:dyDescent="0.25">
      <c r="H10751" s="1"/>
    </row>
    <row r="10752" spans="8:8" x14ac:dyDescent="0.25">
      <c r="H10752" s="1"/>
    </row>
    <row r="10757" spans="8:8" x14ac:dyDescent="0.25">
      <c r="H10757" s="1"/>
    </row>
    <row r="10758" spans="8:8" x14ac:dyDescent="0.25">
      <c r="H10758" s="1"/>
    </row>
    <row r="10759" spans="8:8" x14ac:dyDescent="0.25">
      <c r="H10759" s="1"/>
    </row>
    <row r="10760" spans="8:8" x14ac:dyDescent="0.25">
      <c r="H10760" s="1"/>
    </row>
    <row r="10761" spans="8:8" x14ac:dyDescent="0.25">
      <c r="H10761" s="1"/>
    </row>
    <row r="10762" spans="8:8" x14ac:dyDescent="0.25">
      <c r="H10762" s="1"/>
    </row>
    <row r="10763" spans="8:8" x14ac:dyDescent="0.25">
      <c r="H10763" s="1"/>
    </row>
    <row r="10765" spans="8:8" x14ac:dyDescent="0.25">
      <c r="H10765" s="1"/>
    </row>
    <row r="10766" spans="8:8" x14ac:dyDescent="0.25">
      <c r="H10766" s="1"/>
    </row>
    <row r="10767" spans="8:8" x14ac:dyDescent="0.25">
      <c r="H10767" s="1"/>
    </row>
    <row r="10768" spans="8:8" x14ac:dyDescent="0.25">
      <c r="H10768" s="1"/>
    </row>
    <row r="10769" spans="8:8" x14ac:dyDescent="0.25">
      <c r="H10769" s="1"/>
    </row>
    <row r="10770" spans="8:8" x14ac:dyDescent="0.25">
      <c r="H10770" s="1"/>
    </row>
    <row r="10775" spans="8:8" x14ac:dyDescent="0.25">
      <c r="H10775" s="1"/>
    </row>
    <row r="10778" spans="8:8" x14ac:dyDescent="0.25">
      <c r="H10778" s="1"/>
    </row>
    <row r="10779" spans="8:8" x14ac:dyDescent="0.25">
      <c r="H10779" s="1"/>
    </row>
    <row r="10781" spans="8:8" x14ac:dyDescent="0.25">
      <c r="H10781" s="1"/>
    </row>
    <row r="10782" spans="8:8" x14ac:dyDescent="0.25">
      <c r="H10782" s="1"/>
    </row>
    <row r="10783" spans="8:8" x14ac:dyDescent="0.25">
      <c r="H10783" s="1"/>
    </row>
    <row r="10784" spans="8:8" x14ac:dyDescent="0.25">
      <c r="H10784" s="1"/>
    </row>
    <row r="10785" spans="8:8" x14ac:dyDescent="0.25">
      <c r="H10785" s="1"/>
    </row>
    <row r="10786" spans="8:8" x14ac:dyDescent="0.25">
      <c r="H10786" s="1"/>
    </row>
    <row r="10787" spans="8:8" x14ac:dyDescent="0.25">
      <c r="H10787" s="1"/>
    </row>
    <row r="10789" spans="8:8" x14ac:dyDescent="0.25">
      <c r="H10789" s="1"/>
    </row>
    <row r="10793" spans="8:8" x14ac:dyDescent="0.25">
      <c r="H10793" s="1"/>
    </row>
    <row r="10794" spans="8:8" x14ac:dyDescent="0.25">
      <c r="H10794" s="1"/>
    </row>
    <row r="10795" spans="8:8" x14ac:dyDescent="0.25">
      <c r="H10795" s="1"/>
    </row>
    <row r="10796" spans="8:8" x14ac:dyDescent="0.25">
      <c r="H10796" s="1"/>
    </row>
    <row r="10797" spans="8:8" x14ac:dyDescent="0.25">
      <c r="H10797" s="1"/>
    </row>
    <row r="10798" spans="8:8" x14ac:dyDescent="0.25">
      <c r="H10798" s="1"/>
    </row>
    <row r="10799" spans="8:8" x14ac:dyDescent="0.25">
      <c r="H10799" s="1"/>
    </row>
    <row r="10800" spans="8:8" x14ac:dyDescent="0.25">
      <c r="H10800" s="1"/>
    </row>
    <row r="10802" spans="8:8" x14ac:dyDescent="0.25">
      <c r="H10802" s="1"/>
    </row>
    <row r="10803" spans="8:8" x14ac:dyDescent="0.25">
      <c r="H10803" s="1"/>
    </row>
    <row r="10809" spans="8:8" x14ac:dyDescent="0.25">
      <c r="H10809" s="1"/>
    </row>
    <row r="10812" spans="8:8" x14ac:dyDescent="0.25">
      <c r="H10812" s="1"/>
    </row>
    <row r="10813" spans="8:8" x14ac:dyDescent="0.25">
      <c r="H10813" s="1"/>
    </row>
    <row r="10818" spans="8:8" x14ac:dyDescent="0.25">
      <c r="H10818" s="1"/>
    </row>
    <row r="10819" spans="8:8" x14ac:dyDescent="0.25">
      <c r="H10819" s="1"/>
    </row>
    <row r="10824" spans="8:8" x14ac:dyDescent="0.25">
      <c r="H10824" s="1"/>
    </row>
    <row r="10825" spans="8:8" x14ac:dyDescent="0.25">
      <c r="H10825" s="1"/>
    </row>
    <row r="10826" spans="8:8" x14ac:dyDescent="0.25">
      <c r="H10826" s="1"/>
    </row>
    <row r="10827" spans="8:8" x14ac:dyDescent="0.25">
      <c r="H10827" s="1"/>
    </row>
    <row r="10828" spans="8:8" x14ac:dyDescent="0.25">
      <c r="H10828" s="1"/>
    </row>
    <row r="10829" spans="8:8" x14ac:dyDescent="0.25">
      <c r="H10829" s="1"/>
    </row>
    <row r="10830" spans="8:8" x14ac:dyDescent="0.25">
      <c r="H10830" s="1"/>
    </row>
    <row r="10832" spans="8:8" x14ac:dyDescent="0.25">
      <c r="H10832" s="1"/>
    </row>
    <row r="10841" spans="8:8" x14ac:dyDescent="0.25">
      <c r="H10841" s="1"/>
    </row>
    <row r="10845" spans="8:8" x14ac:dyDescent="0.25">
      <c r="H10845" s="1"/>
    </row>
    <row r="10847" spans="8:8" x14ac:dyDescent="0.25">
      <c r="H10847" s="1"/>
    </row>
    <row r="10851" spans="8:8" x14ac:dyDescent="0.25">
      <c r="H10851" s="1"/>
    </row>
    <row r="10852" spans="8:8" x14ac:dyDescent="0.25">
      <c r="H10852" s="1"/>
    </row>
    <row r="10853" spans="8:8" x14ac:dyDescent="0.25">
      <c r="H10853" s="1"/>
    </row>
    <row r="10854" spans="8:8" x14ac:dyDescent="0.25">
      <c r="H10854" s="1"/>
    </row>
    <row r="10855" spans="8:8" x14ac:dyDescent="0.25">
      <c r="H10855" s="1"/>
    </row>
    <row r="10856" spans="8:8" x14ac:dyDescent="0.25">
      <c r="H10856" s="1"/>
    </row>
    <row r="10857" spans="8:8" x14ac:dyDescent="0.25">
      <c r="H10857" s="1"/>
    </row>
    <row r="10858" spans="8:8" x14ac:dyDescent="0.25">
      <c r="H10858" s="1"/>
    </row>
    <row r="10862" spans="8:8" x14ac:dyDescent="0.25">
      <c r="H10862" s="1"/>
    </row>
    <row r="10864" spans="8:8" x14ac:dyDescent="0.25">
      <c r="H10864" s="1"/>
    </row>
    <row r="10875" spans="8:8" x14ac:dyDescent="0.25">
      <c r="H10875" s="1"/>
    </row>
    <row r="10876" spans="8:8" x14ac:dyDescent="0.25">
      <c r="H10876" s="1"/>
    </row>
    <row r="10877" spans="8:8" x14ac:dyDescent="0.25">
      <c r="H10877" s="1"/>
    </row>
    <row r="10878" spans="8:8" x14ac:dyDescent="0.25">
      <c r="H10878" s="1"/>
    </row>
    <row r="10879" spans="8:8" x14ac:dyDescent="0.25">
      <c r="H10879" s="1"/>
    </row>
    <row r="10880" spans="8:8" x14ac:dyDescent="0.25">
      <c r="H10880" s="1"/>
    </row>
    <row r="10881" spans="8:8" x14ac:dyDescent="0.25">
      <c r="H10881" s="1"/>
    </row>
    <row r="10882" spans="8:8" x14ac:dyDescent="0.25">
      <c r="H10882" s="1"/>
    </row>
    <row r="10888" spans="8:8" x14ac:dyDescent="0.25">
      <c r="H10888" s="1"/>
    </row>
    <row r="10891" spans="8:8" x14ac:dyDescent="0.25">
      <c r="H10891" s="1"/>
    </row>
    <row r="10893" spans="8:8" x14ac:dyDescent="0.25">
      <c r="H10893" s="1"/>
    </row>
    <row r="10895" spans="8:8" x14ac:dyDescent="0.25">
      <c r="H10895" s="1"/>
    </row>
    <row r="10896" spans="8:8" x14ac:dyDescent="0.25">
      <c r="H10896" s="1"/>
    </row>
    <row r="10897" spans="8:8" x14ac:dyDescent="0.25">
      <c r="H10897" s="1"/>
    </row>
    <row r="10898" spans="8:8" x14ac:dyDescent="0.25">
      <c r="H10898" s="1"/>
    </row>
    <row r="10899" spans="8:8" x14ac:dyDescent="0.25">
      <c r="H10899" s="1"/>
    </row>
    <row r="10900" spans="8:8" x14ac:dyDescent="0.25">
      <c r="H10900" s="1"/>
    </row>
    <row r="10901" spans="8:8" x14ac:dyDescent="0.25">
      <c r="H10901" s="1"/>
    </row>
    <row r="10902" spans="8:8" x14ac:dyDescent="0.25">
      <c r="H10902" s="1"/>
    </row>
    <row r="10905" spans="8:8" x14ac:dyDescent="0.25">
      <c r="H10905" s="1"/>
    </row>
    <row r="10906" spans="8:8" x14ac:dyDescent="0.25">
      <c r="H10906" s="1"/>
    </row>
    <row r="10907" spans="8:8" x14ac:dyDescent="0.25">
      <c r="H10907" s="1"/>
    </row>
    <row r="10909" spans="8:8" x14ac:dyDescent="0.25">
      <c r="H10909" s="1"/>
    </row>
    <row r="10910" spans="8:8" x14ac:dyDescent="0.25">
      <c r="H10910" s="1"/>
    </row>
    <row r="10911" spans="8:8" x14ac:dyDescent="0.25">
      <c r="H10911" s="1"/>
    </row>
    <row r="10912" spans="8:8" x14ac:dyDescent="0.25">
      <c r="H10912" s="1"/>
    </row>
    <row r="10913" spans="8:8" x14ac:dyDescent="0.25">
      <c r="H10913" s="1"/>
    </row>
    <row r="10915" spans="8:8" x14ac:dyDescent="0.25">
      <c r="H10915" s="1"/>
    </row>
    <row r="10918" spans="8:8" x14ac:dyDescent="0.25">
      <c r="H10918" s="1"/>
    </row>
    <row r="10920" spans="8:8" x14ac:dyDescent="0.25">
      <c r="H10920" s="1"/>
    </row>
    <row r="10924" spans="8:8" x14ac:dyDescent="0.25">
      <c r="H10924" s="1"/>
    </row>
    <row r="10925" spans="8:8" x14ac:dyDescent="0.25">
      <c r="H10925" s="1"/>
    </row>
    <row r="10926" spans="8:8" x14ac:dyDescent="0.25">
      <c r="H10926" s="1"/>
    </row>
    <row r="10928" spans="8:8" x14ac:dyDescent="0.25">
      <c r="H10928" s="1"/>
    </row>
    <row r="10930" spans="8:8" x14ac:dyDescent="0.25">
      <c r="H10930" s="1"/>
    </row>
    <row r="10931" spans="8:8" x14ac:dyDescent="0.25">
      <c r="H10931" s="1"/>
    </row>
    <row r="10932" spans="8:8" x14ac:dyDescent="0.25">
      <c r="H10932" s="1"/>
    </row>
    <row r="10933" spans="8:8" x14ac:dyDescent="0.25">
      <c r="H10933" s="1"/>
    </row>
    <row r="10934" spans="8:8" x14ac:dyDescent="0.25">
      <c r="H10934" s="1"/>
    </row>
    <row r="10935" spans="8:8" x14ac:dyDescent="0.25">
      <c r="H10935" s="1"/>
    </row>
    <row r="10936" spans="8:8" x14ac:dyDescent="0.25">
      <c r="H10936" s="1"/>
    </row>
    <row r="10937" spans="8:8" x14ac:dyDescent="0.25">
      <c r="H10937" s="1"/>
    </row>
    <row r="10938" spans="8:8" x14ac:dyDescent="0.25">
      <c r="H10938" s="1"/>
    </row>
    <row r="10939" spans="8:8" x14ac:dyDescent="0.25">
      <c r="H10939" s="1"/>
    </row>
    <row r="10940" spans="8:8" x14ac:dyDescent="0.25">
      <c r="H10940" s="1"/>
    </row>
    <row r="10942" spans="8:8" x14ac:dyDescent="0.25">
      <c r="H10942" s="1"/>
    </row>
    <row r="10944" spans="8:8" x14ac:dyDescent="0.25">
      <c r="H10944" s="1"/>
    </row>
    <row r="10955" spans="8:8" x14ac:dyDescent="0.25">
      <c r="H10955" s="1"/>
    </row>
    <row r="10966" spans="8:8" x14ac:dyDescent="0.25">
      <c r="H10966" s="1"/>
    </row>
    <row r="10975" spans="8:8" x14ac:dyDescent="0.25">
      <c r="H10975" s="1"/>
    </row>
    <row r="10976" spans="8:8" x14ac:dyDescent="0.25">
      <c r="H10976" s="1"/>
    </row>
    <row r="10977" spans="8:8" x14ac:dyDescent="0.25">
      <c r="H10977" s="1"/>
    </row>
    <row r="10979" spans="8:8" x14ac:dyDescent="0.25">
      <c r="H10979" s="1"/>
    </row>
    <row r="10980" spans="8:8" x14ac:dyDescent="0.25">
      <c r="H10980" s="1"/>
    </row>
    <row r="10981" spans="8:8" x14ac:dyDescent="0.25">
      <c r="H10981" s="1"/>
    </row>
    <row r="10982" spans="8:8" x14ac:dyDescent="0.25">
      <c r="H10982" s="1"/>
    </row>
    <row r="10983" spans="8:8" x14ac:dyDescent="0.25">
      <c r="H10983" s="1"/>
    </row>
    <row r="10985" spans="8:8" x14ac:dyDescent="0.25">
      <c r="H10985" s="1"/>
    </row>
    <row r="10986" spans="8:8" x14ac:dyDescent="0.25">
      <c r="H10986" s="1"/>
    </row>
    <row r="10987" spans="8:8" x14ac:dyDescent="0.25">
      <c r="H10987" s="1"/>
    </row>
    <row r="10989" spans="8:8" x14ac:dyDescent="0.25">
      <c r="H10989" s="1"/>
    </row>
    <row r="10990" spans="8:8" x14ac:dyDescent="0.25">
      <c r="H10990" s="1"/>
    </row>
    <row r="10992" spans="8:8" x14ac:dyDescent="0.25">
      <c r="H10992" s="1"/>
    </row>
    <row r="10994" spans="8:8" x14ac:dyDescent="0.25">
      <c r="H10994" s="1"/>
    </row>
    <row r="10995" spans="8:8" x14ac:dyDescent="0.25">
      <c r="H10995" s="1"/>
    </row>
    <row r="10997" spans="8:8" x14ac:dyDescent="0.25">
      <c r="H10997" s="1"/>
    </row>
    <row r="10999" spans="8:8" x14ac:dyDescent="0.25">
      <c r="H10999" s="1"/>
    </row>
    <row r="11000" spans="8:8" x14ac:dyDescent="0.25">
      <c r="H11000" s="1"/>
    </row>
    <row r="11002" spans="8:8" x14ac:dyDescent="0.25">
      <c r="H11002" s="1"/>
    </row>
    <row r="11003" spans="8:8" x14ac:dyDescent="0.25">
      <c r="H11003" s="1"/>
    </row>
    <row r="11008" spans="8:8" x14ac:dyDescent="0.25">
      <c r="H11008" s="1"/>
    </row>
    <row r="11009" spans="8:8" x14ac:dyDescent="0.25">
      <c r="H11009" s="1"/>
    </row>
    <row r="11010" spans="8:8" x14ac:dyDescent="0.25">
      <c r="H11010" s="1"/>
    </row>
    <row r="11013" spans="8:8" x14ac:dyDescent="0.25">
      <c r="H11013" s="1"/>
    </row>
    <row r="11015" spans="8:8" x14ac:dyDescent="0.25">
      <c r="H11015" s="1"/>
    </row>
    <row r="11016" spans="8:8" x14ac:dyDescent="0.25">
      <c r="H11016" s="1"/>
    </row>
    <row r="11017" spans="8:8" x14ac:dyDescent="0.25">
      <c r="H11017" s="1"/>
    </row>
    <row r="11018" spans="8:8" x14ac:dyDescent="0.25">
      <c r="H11018" s="1"/>
    </row>
    <row r="11019" spans="8:8" x14ac:dyDescent="0.25">
      <c r="H11019" s="1"/>
    </row>
    <row r="11020" spans="8:8" x14ac:dyDescent="0.25">
      <c r="H11020" s="1"/>
    </row>
    <row r="11021" spans="8:8" x14ac:dyDescent="0.25">
      <c r="H11021" s="1"/>
    </row>
    <row r="11022" spans="8:8" x14ac:dyDescent="0.25">
      <c r="H11022" s="1"/>
    </row>
    <row r="11023" spans="8:8" x14ac:dyDescent="0.25">
      <c r="H11023" s="1"/>
    </row>
    <row r="11024" spans="8:8" x14ac:dyDescent="0.25">
      <c r="H11024" s="1"/>
    </row>
    <row r="11025" spans="8:8" x14ac:dyDescent="0.25">
      <c r="H11025" s="1"/>
    </row>
    <row r="11026" spans="8:8" x14ac:dyDescent="0.25">
      <c r="H11026" s="1"/>
    </row>
    <row r="11031" spans="8:8" x14ac:dyDescent="0.25">
      <c r="H11031" s="1"/>
    </row>
    <row r="11033" spans="8:8" x14ac:dyDescent="0.25">
      <c r="H11033" s="1"/>
    </row>
    <row r="11034" spans="8:8" x14ac:dyDescent="0.25">
      <c r="H11034" s="1"/>
    </row>
    <row r="11035" spans="8:8" x14ac:dyDescent="0.25">
      <c r="H11035" s="1"/>
    </row>
    <row r="11037" spans="8:8" x14ac:dyDescent="0.25">
      <c r="H11037" s="1"/>
    </row>
    <row r="11038" spans="8:8" x14ac:dyDescent="0.25">
      <c r="H11038" s="1"/>
    </row>
    <row r="11039" spans="8:8" x14ac:dyDescent="0.25">
      <c r="H11039" s="1"/>
    </row>
    <row r="11041" spans="8:8" x14ac:dyDescent="0.25">
      <c r="H11041" s="1"/>
    </row>
    <row r="11044" spans="8:8" x14ac:dyDescent="0.25">
      <c r="H11044" s="1"/>
    </row>
    <row r="11045" spans="8:8" x14ac:dyDescent="0.25">
      <c r="H11045" s="1"/>
    </row>
    <row r="11047" spans="8:8" x14ac:dyDescent="0.25">
      <c r="H11047" s="1"/>
    </row>
    <row r="11048" spans="8:8" x14ac:dyDescent="0.25">
      <c r="H11048" s="1"/>
    </row>
    <row r="11051" spans="8:8" x14ac:dyDescent="0.25">
      <c r="H11051" s="1"/>
    </row>
    <row r="11052" spans="8:8" x14ac:dyDescent="0.25">
      <c r="H11052" s="1"/>
    </row>
    <row r="11053" spans="8:8" x14ac:dyDescent="0.25">
      <c r="H11053" s="1"/>
    </row>
    <row r="11054" spans="8:8" x14ac:dyDescent="0.25">
      <c r="H11054" s="1"/>
    </row>
    <row r="11055" spans="8:8" x14ac:dyDescent="0.25">
      <c r="H11055" s="1"/>
    </row>
    <row r="11058" spans="8:8" x14ac:dyDescent="0.25">
      <c r="H11058" s="1"/>
    </row>
    <row r="11067" spans="8:8" x14ac:dyDescent="0.25">
      <c r="H11067" s="1"/>
    </row>
    <row r="11068" spans="8:8" x14ac:dyDescent="0.25">
      <c r="H11068" s="1"/>
    </row>
    <row r="11069" spans="8:8" x14ac:dyDescent="0.25">
      <c r="H11069" s="1"/>
    </row>
    <row r="11070" spans="8:8" x14ac:dyDescent="0.25">
      <c r="H11070" s="1"/>
    </row>
    <row r="11072" spans="8:8" x14ac:dyDescent="0.25">
      <c r="H11072" s="1"/>
    </row>
    <row r="11073" spans="8:8" x14ac:dyDescent="0.25">
      <c r="H11073" s="1"/>
    </row>
    <row r="11074" spans="8:8" x14ac:dyDescent="0.25">
      <c r="H11074" s="1"/>
    </row>
    <row r="11075" spans="8:8" x14ac:dyDescent="0.25">
      <c r="H11075" s="1"/>
    </row>
    <row r="11076" spans="8:8" x14ac:dyDescent="0.25">
      <c r="H11076" s="1"/>
    </row>
    <row r="11082" spans="8:8" x14ac:dyDescent="0.25">
      <c r="H11082" s="1"/>
    </row>
    <row r="11083" spans="8:8" x14ac:dyDescent="0.25">
      <c r="H11083" s="1"/>
    </row>
    <row r="11085" spans="8:8" x14ac:dyDescent="0.25">
      <c r="H11085" s="1"/>
    </row>
    <row r="11086" spans="8:8" x14ac:dyDescent="0.25">
      <c r="H11086" s="1"/>
    </row>
    <row r="11087" spans="8:8" x14ac:dyDescent="0.25">
      <c r="H11087" s="1"/>
    </row>
    <row r="11089" spans="8:8" x14ac:dyDescent="0.25">
      <c r="H11089" s="1"/>
    </row>
    <row r="11090" spans="8:8" x14ac:dyDescent="0.25">
      <c r="H11090" s="1"/>
    </row>
    <row r="11092" spans="8:8" x14ac:dyDescent="0.25">
      <c r="H11092" s="1"/>
    </row>
    <row r="11093" spans="8:8" x14ac:dyDescent="0.25">
      <c r="H11093" s="1"/>
    </row>
    <row r="11096" spans="8:8" x14ac:dyDescent="0.25">
      <c r="H11096" s="1"/>
    </row>
    <row r="11097" spans="8:8" x14ac:dyDescent="0.25">
      <c r="H11097" s="1"/>
    </row>
    <row r="11099" spans="8:8" x14ac:dyDescent="0.25">
      <c r="H11099" s="1"/>
    </row>
    <row r="11100" spans="8:8" x14ac:dyDescent="0.25">
      <c r="H11100" s="1"/>
    </row>
    <row r="11101" spans="8:8" x14ac:dyDescent="0.25">
      <c r="H11101" s="1"/>
    </row>
    <row r="11102" spans="8:8" x14ac:dyDescent="0.25">
      <c r="H11102" s="1"/>
    </row>
    <row r="11103" spans="8:8" x14ac:dyDescent="0.25">
      <c r="H11103" s="1"/>
    </row>
    <row r="11105" spans="8:8" x14ac:dyDescent="0.25">
      <c r="H11105" s="1"/>
    </row>
    <row r="11107" spans="8:8" x14ac:dyDescent="0.25">
      <c r="H11107" s="1"/>
    </row>
    <row r="11118" spans="8:8" x14ac:dyDescent="0.25">
      <c r="H11118" s="1"/>
    </row>
    <row r="11121" spans="8:8" x14ac:dyDescent="0.25">
      <c r="H11121" s="1"/>
    </row>
    <row r="11122" spans="8:8" x14ac:dyDescent="0.25">
      <c r="H11122" s="1"/>
    </row>
    <row r="11123" spans="8:8" x14ac:dyDescent="0.25">
      <c r="H11123" s="1"/>
    </row>
    <row r="11126" spans="8:8" x14ac:dyDescent="0.25">
      <c r="H11126" s="1"/>
    </row>
    <row r="11128" spans="8:8" x14ac:dyDescent="0.25">
      <c r="H11128" s="1"/>
    </row>
    <row r="11129" spans="8:8" x14ac:dyDescent="0.25">
      <c r="H11129" s="1"/>
    </row>
    <row r="11131" spans="8:8" x14ac:dyDescent="0.25">
      <c r="H11131" s="1"/>
    </row>
    <row r="11132" spans="8:8" x14ac:dyDescent="0.25">
      <c r="H11132" s="1"/>
    </row>
    <row r="11133" spans="8:8" x14ac:dyDescent="0.25">
      <c r="H11133" s="1"/>
    </row>
    <row r="11134" spans="8:8" x14ac:dyDescent="0.25">
      <c r="H11134" s="1"/>
    </row>
    <row r="11135" spans="8:8" x14ac:dyDescent="0.25">
      <c r="H11135" s="1"/>
    </row>
    <row r="11136" spans="8:8" x14ac:dyDescent="0.25">
      <c r="H11136" s="1"/>
    </row>
    <row r="11137" spans="8:8" x14ac:dyDescent="0.25">
      <c r="H11137" s="1"/>
    </row>
    <row r="11138" spans="8:8" x14ac:dyDescent="0.25">
      <c r="H11138" s="1"/>
    </row>
    <row r="11139" spans="8:8" x14ac:dyDescent="0.25">
      <c r="H11139" s="1"/>
    </row>
    <row r="11141" spans="8:8" x14ac:dyDescent="0.25">
      <c r="H11141" s="1"/>
    </row>
    <row r="11142" spans="8:8" x14ac:dyDescent="0.25">
      <c r="H11142" s="1"/>
    </row>
    <row r="11143" spans="8:8" x14ac:dyDescent="0.25">
      <c r="H11143" s="1"/>
    </row>
    <row r="11144" spans="8:8" x14ac:dyDescent="0.25">
      <c r="H11144" s="1"/>
    </row>
    <row r="11146" spans="8:8" x14ac:dyDescent="0.25">
      <c r="H11146" s="1"/>
    </row>
    <row r="11147" spans="8:8" x14ac:dyDescent="0.25">
      <c r="H11147" s="1"/>
    </row>
    <row r="11148" spans="8:8" x14ac:dyDescent="0.25">
      <c r="H11148" s="1"/>
    </row>
    <row r="11150" spans="8:8" x14ac:dyDescent="0.25">
      <c r="H11150" s="1"/>
    </row>
    <row r="11151" spans="8:8" x14ac:dyDescent="0.25">
      <c r="H11151" s="1"/>
    </row>
    <row r="11152" spans="8:8" x14ac:dyDescent="0.25">
      <c r="H11152" s="1"/>
    </row>
    <row r="11153" spans="8:8" x14ac:dyDescent="0.25">
      <c r="H11153" s="1"/>
    </row>
    <row r="11154" spans="8:8" x14ac:dyDescent="0.25">
      <c r="H11154" s="1"/>
    </row>
    <row r="11155" spans="8:8" x14ac:dyDescent="0.25">
      <c r="H11155" s="1"/>
    </row>
    <row r="11156" spans="8:8" x14ac:dyDescent="0.25">
      <c r="H11156" s="1"/>
    </row>
    <row r="11161" spans="8:8" x14ac:dyDescent="0.25">
      <c r="H11161" s="1"/>
    </row>
    <row r="11165" spans="8:8" x14ac:dyDescent="0.25">
      <c r="H11165" s="1"/>
    </row>
    <row r="11166" spans="8:8" x14ac:dyDescent="0.25">
      <c r="H11166" s="1"/>
    </row>
    <row r="11169" spans="8:8" x14ac:dyDescent="0.25">
      <c r="H11169" s="1"/>
    </row>
    <row r="11170" spans="8:8" x14ac:dyDescent="0.25">
      <c r="H11170" s="1"/>
    </row>
    <row r="11171" spans="8:8" x14ac:dyDescent="0.25">
      <c r="H11171" s="1"/>
    </row>
    <row r="11174" spans="8:8" x14ac:dyDescent="0.25">
      <c r="H11174" s="1"/>
    </row>
    <row r="11175" spans="8:8" x14ac:dyDescent="0.25">
      <c r="H11175" s="1"/>
    </row>
    <row r="11176" spans="8:8" x14ac:dyDescent="0.25">
      <c r="H11176" s="1"/>
    </row>
    <row r="11177" spans="8:8" x14ac:dyDescent="0.25">
      <c r="H11177" s="1"/>
    </row>
    <row r="11178" spans="8:8" x14ac:dyDescent="0.25">
      <c r="H11178" s="1"/>
    </row>
    <row r="11179" spans="8:8" x14ac:dyDescent="0.25">
      <c r="H11179" s="1"/>
    </row>
    <row r="11180" spans="8:8" x14ac:dyDescent="0.25">
      <c r="H11180" s="1"/>
    </row>
    <row r="11181" spans="8:8" x14ac:dyDescent="0.25">
      <c r="H11181" s="1"/>
    </row>
    <row r="11185" spans="8:8" x14ac:dyDescent="0.25">
      <c r="H11185" s="1"/>
    </row>
    <row r="11186" spans="8:8" x14ac:dyDescent="0.25">
      <c r="H11186" s="1"/>
    </row>
    <row r="11189" spans="8:8" x14ac:dyDescent="0.25">
      <c r="H11189" s="1"/>
    </row>
    <row r="11193" spans="8:8" x14ac:dyDescent="0.25">
      <c r="H11193" s="1"/>
    </row>
    <row r="11194" spans="8:8" x14ac:dyDescent="0.25">
      <c r="H11194" s="1"/>
    </row>
    <row r="11195" spans="8:8" x14ac:dyDescent="0.25">
      <c r="H11195" s="1"/>
    </row>
    <row r="11197" spans="8:8" x14ac:dyDescent="0.25">
      <c r="H11197" s="1"/>
    </row>
    <row r="11199" spans="8:8" x14ac:dyDescent="0.25">
      <c r="H11199" s="1"/>
    </row>
    <row r="11200" spans="8:8" x14ac:dyDescent="0.25">
      <c r="H11200" s="1"/>
    </row>
    <row r="11201" spans="8:8" x14ac:dyDescent="0.25">
      <c r="H11201" s="1"/>
    </row>
    <row r="11202" spans="8:8" x14ac:dyDescent="0.25">
      <c r="H11202" s="1"/>
    </row>
    <row r="11203" spans="8:8" x14ac:dyDescent="0.25">
      <c r="H11203" s="1"/>
    </row>
    <row r="11208" spans="8:8" x14ac:dyDescent="0.25">
      <c r="H11208" s="1"/>
    </row>
    <row r="11210" spans="8:8" x14ac:dyDescent="0.25">
      <c r="H11210" s="1"/>
    </row>
    <row r="11211" spans="8:8" x14ac:dyDescent="0.25">
      <c r="H11211" s="1"/>
    </row>
    <row r="11212" spans="8:8" x14ac:dyDescent="0.25">
      <c r="H11212" s="1"/>
    </row>
    <row r="11213" spans="8:8" x14ac:dyDescent="0.25">
      <c r="H11213" s="1"/>
    </row>
    <row r="11214" spans="8:8" x14ac:dyDescent="0.25">
      <c r="H11214" s="1"/>
    </row>
    <row r="11215" spans="8:8" x14ac:dyDescent="0.25">
      <c r="H11215" s="1"/>
    </row>
    <row r="11216" spans="8:8" x14ac:dyDescent="0.25">
      <c r="H11216" s="1"/>
    </row>
    <row r="11217" spans="8:8" x14ac:dyDescent="0.25">
      <c r="H11217" s="1"/>
    </row>
    <row r="11218" spans="8:8" x14ac:dyDescent="0.25">
      <c r="H11218" s="1"/>
    </row>
    <row r="11219" spans="8:8" x14ac:dyDescent="0.25">
      <c r="H11219" s="1"/>
    </row>
    <row r="11220" spans="8:8" x14ac:dyDescent="0.25">
      <c r="H11220" s="1"/>
    </row>
    <row r="11221" spans="8:8" x14ac:dyDescent="0.25">
      <c r="H11221" s="1"/>
    </row>
    <row r="11222" spans="8:8" x14ac:dyDescent="0.25">
      <c r="H11222" s="1"/>
    </row>
    <row r="11223" spans="8:8" x14ac:dyDescent="0.25">
      <c r="H11223" s="1"/>
    </row>
    <row r="11224" spans="8:8" x14ac:dyDescent="0.25">
      <c r="H11224" s="1"/>
    </row>
    <row r="11227" spans="8:8" x14ac:dyDescent="0.25">
      <c r="H11227" s="1"/>
    </row>
    <row r="11228" spans="8:8" x14ac:dyDescent="0.25">
      <c r="H11228" s="1"/>
    </row>
    <row r="11229" spans="8:8" x14ac:dyDescent="0.25">
      <c r="H11229" s="1"/>
    </row>
    <row r="11234" spans="8:8" x14ac:dyDescent="0.25">
      <c r="H11234" s="1"/>
    </row>
    <row r="11235" spans="8:8" x14ac:dyDescent="0.25">
      <c r="H11235" s="1"/>
    </row>
    <row r="11237" spans="8:8" x14ac:dyDescent="0.25">
      <c r="H11237" s="1"/>
    </row>
    <row r="11238" spans="8:8" x14ac:dyDescent="0.25">
      <c r="H11238" s="1"/>
    </row>
    <row r="11240" spans="8:8" x14ac:dyDescent="0.25">
      <c r="H11240" s="1"/>
    </row>
    <row r="11242" spans="8:8" x14ac:dyDescent="0.25">
      <c r="H11242" s="1"/>
    </row>
    <row r="11243" spans="8:8" x14ac:dyDescent="0.25">
      <c r="H11243" s="1"/>
    </row>
    <row r="11246" spans="8:8" x14ac:dyDescent="0.25">
      <c r="H11246" s="1"/>
    </row>
    <row r="11247" spans="8:8" x14ac:dyDescent="0.25">
      <c r="H11247" s="1"/>
    </row>
    <row r="11249" spans="8:8" x14ac:dyDescent="0.25">
      <c r="H11249" s="1"/>
    </row>
    <row r="11250" spans="8:8" x14ac:dyDescent="0.25">
      <c r="H11250" s="1"/>
    </row>
    <row r="11251" spans="8:8" x14ac:dyDescent="0.25">
      <c r="H11251" s="1"/>
    </row>
    <row r="11252" spans="8:8" x14ac:dyDescent="0.25">
      <c r="H11252" s="1"/>
    </row>
    <row r="11253" spans="8:8" x14ac:dyDescent="0.25">
      <c r="H11253" s="1"/>
    </row>
    <row r="11254" spans="8:8" x14ac:dyDescent="0.25">
      <c r="H11254" s="1"/>
    </row>
    <row r="11255" spans="8:8" x14ac:dyDescent="0.25">
      <c r="H11255" s="1"/>
    </row>
    <row r="11256" spans="8:8" x14ac:dyDescent="0.25">
      <c r="H11256" s="1"/>
    </row>
    <row r="11257" spans="8:8" x14ac:dyDescent="0.25">
      <c r="H11257" s="1"/>
    </row>
    <row r="11258" spans="8:8" x14ac:dyDescent="0.25">
      <c r="H11258" s="1"/>
    </row>
    <row r="11259" spans="8:8" x14ac:dyDescent="0.25">
      <c r="H11259" s="1"/>
    </row>
    <row r="11260" spans="8:8" x14ac:dyDescent="0.25">
      <c r="H11260" s="1"/>
    </row>
    <row r="11261" spans="8:8" x14ac:dyDescent="0.25">
      <c r="H11261" s="1"/>
    </row>
    <row r="11262" spans="8:8" x14ac:dyDescent="0.25">
      <c r="H11262" s="1"/>
    </row>
    <row r="11263" spans="8:8" x14ac:dyDescent="0.25">
      <c r="H11263" s="1"/>
    </row>
    <row r="11264" spans="8:8" x14ac:dyDescent="0.25">
      <c r="H11264" s="1"/>
    </row>
    <row r="11269" spans="8:8" x14ac:dyDescent="0.25">
      <c r="H11269" s="1"/>
    </row>
    <row r="11272" spans="8:8" x14ac:dyDescent="0.25">
      <c r="H11272" s="1"/>
    </row>
    <row r="11273" spans="8:8" x14ac:dyDescent="0.25">
      <c r="H11273" s="1"/>
    </row>
    <row r="11274" spans="8:8" x14ac:dyDescent="0.25">
      <c r="H11274" s="1"/>
    </row>
    <row r="11275" spans="8:8" x14ac:dyDescent="0.25">
      <c r="H11275" s="1"/>
    </row>
    <row r="11276" spans="8:8" x14ac:dyDescent="0.25">
      <c r="H11276" s="1"/>
    </row>
    <row r="11277" spans="8:8" x14ac:dyDescent="0.25">
      <c r="H11277" s="1"/>
    </row>
    <row r="11278" spans="8:8" x14ac:dyDescent="0.25">
      <c r="H11278" s="1"/>
    </row>
    <row r="11279" spans="8:8" x14ac:dyDescent="0.25">
      <c r="H11279" s="1"/>
    </row>
    <row r="11280" spans="8:8" x14ac:dyDescent="0.25">
      <c r="H11280" s="1"/>
    </row>
    <row r="11281" spans="8:8" x14ac:dyDescent="0.25">
      <c r="H11281" s="1"/>
    </row>
    <row r="11282" spans="8:8" x14ac:dyDescent="0.25">
      <c r="H11282" s="1"/>
    </row>
    <row r="11284" spans="8:8" x14ac:dyDescent="0.25">
      <c r="H11284" s="1"/>
    </row>
    <row r="11287" spans="8:8" x14ac:dyDescent="0.25">
      <c r="H11287" s="1"/>
    </row>
    <row r="11288" spans="8:8" x14ac:dyDescent="0.25">
      <c r="H11288" s="1"/>
    </row>
    <row r="11289" spans="8:8" x14ac:dyDescent="0.25">
      <c r="H11289" s="1"/>
    </row>
    <row r="11290" spans="8:8" x14ac:dyDescent="0.25">
      <c r="H11290" s="1"/>
    </row>
    <row r="11291" spans="8:8" x14ac:dyDescent="0.25">
      <c r="H11291" s="1"/>
    </row>
    <row r="11292" spans="8:8" x14ac:dyDescent="0.25">
      <c r="H11292" s="1"/>
    </row>
    <row r="11293" spans="8:8" x14ac:dyDescent="0.25">
      <c r="H11293" s="1"/>
    </row>
    <row r="11294" spans="8:8" x14ac:dyDescent="0.25">
      <c r="H11294" s="1"/>
    </row>
    <row r="11295" spans="8:8" x14ac:dyDescent="0.25">
      <c r="H11295" s="1"/>
    </row>
    <row r="11296" spans="8:8" x14ac:dyDescent="0.25">
      <c r="H11296" s="1"/>
    </row>
    <row r="11297" spans="8:8" x14ac:dyDescent="0.25">
      <c r="H11297" s="1"/>
    </row>
    <row r="11299" spans="8:8" x14ac:dyDescent="0.25">
      <c r="H11299" s="1"/>
    </row>
    <row r="11300" spans="8:8" x14ac:dyDescent="0.25">
      <c r="H11300" s="1"/>
    </row>
    <row r="11301" spans="8:8" x14ac:dyDescent="0.25">
      <c r="H11301" s="1"/>
    </row>
    <row r="11302" spans="8:8" x14ac:dyDescent="0.25">
      <c r="H11302" s="1"/>
    </row>
    <row r="11303" spans="8:8" x14ac:dyDescent="0.25">
      <c r="H11303" s="1"/>
    </row>
    <row r="11304" spans="8:8" x14ac:dyDescent="0.25">
      <c r="H11304" s="1"/>
    </row>
    <row r="11305" spans="8:8" x14ac:dyDescent="0.25">
      <c r="H11305" s="1"/>
    </row>
    <row r="11306" spans="8:8" x14ac:dyDescent="0.25">
      <c r="H11306" s="1"/>
    </row>
    <row r="11310" spans="8:8" x14ac:dyDescent="0.25">
      <c r="H11310" s="1"/>
    </row>
    <row r="11311" spans="8:8" x14ac:dyDescent="0.25">
      <c r="H11311" s="1"/>
    </row>
    <row r="11312" spans="8:8" x14ac:dyDescent="0.25">
      <c r="H11312" s="1"/>
    </row>
    <row r="11313" spans="8:8" x14ac:dyDescent="0.25">
      <c r="H11313" s="1"/>
    </row>
    <row r="11314" spans="8:8" x14ac:dyDescent="0.25">
      <c r="H11314" s="1"/>
    </row>
    <row r="11315" spans="8:8" x14ac:dyDescent="0.25">
      <c r="H11315" s="1"/>
    </row>
    <row r="11316" spans="8:8" x14ac:dyDescent="0.25">
      <c r="H11316" s="1"/>
    </row>
    <row r="11317" spans="8:8" x14ac:dyDescent="0.25">
      <c r="H11317" s="1"/>
    </row>
    <row r="11318" spans="8:8" x14ac:dyDescent="0.25">
      <c r="H11318" s="1"/>
    </row>
    <row r="11321" spans="8:8" x14ac:dyDescent="0.25">
      <c r="H11321" s="1"/>
    </row>
    <row r="11327" spans="8:8" x14ac:dyDescent="0.25">
      <c r="H11327" s="1"/>
    </row>
    <row r="11328" spans="8:8" x14ac:dyDescent="0.25">
      <c r="H11328" s="1"/>
    </row>
    <row r="11331" spans="8:8" x14ac:dyDescent="0.25">
      <c r="H11331" s="1"/>
    </row>
    <row r="11332" spans="8:8" x14ac:dyDescent="0.25">
      <c r="H11332" s="1"/>
    </row>
    <row r="11334" spans="8:8" x14ac:dyDescent="0.25">
      <c r="H11334" s="1"/>
    </row>
    <row r="11339" spans="8:8" x14ac:dyDescent="0.25">
      <c r="H11339" s="1"/>
    </row>
    <row r="11340" spans="8:8" x14ac:dyDescent="0.25">
      <c r="H11340" s="1"/>
    </row>
    <row r="11341" spans="8:8" x14ac:dyDescent="0.25">
      <c r="H11341" s="1"/>
    </row>
    <row r="11342" spans="8:8" x14ac:dyDescent="0.25">
      <c r="H11342" s="1"/>
    </row>
    <row r="11343" spans="8:8" x14ac:dyDescent="0.25">
      <c r="H11343" s="1"/>
    </row>
    <row r="11344" spans="8:8" x14ac:dyDescent="0.25">
      <c r="H11344" s="1"/>
    </row>
    <row r="11345" spans="8:8" x14ac:dyDescent="0.25">
      <c r="H11345" s="1"/>
    </row>
    <row r="11346" spans="8:8" x14ac:dyDescent="0.25">
      <c r="H11346" s="1"/>
    </row>
    <row r="11348" spans="8:8" x14ac:dyDescent="0.25">
      <c r="H11348" s="1"/>
    </row>
    <row r="11354" spans="8:8" x14ac:dyDescent="0.25">
      <c r="H11354" s="1"/>
    </row>
    <row r="11365" spans="8:8" x14ac:dyDescent="0.25">
      <c r="H11365" s="1"/>
    </row>
    <row r="11366" spans="8:8" x14ac:dyDescent="0.25">
      <c r="H11366" s="1"/>
    </row>
    <row r="11367" spans="8:8" x14ac:dyDescent="0.25">
      <c r="H11367" s="1"/>
    </row>
    <row r="11369" spans="8:8" x14ac:dyDescent="0.25">
      <c r="H11369" s="1"/>
    </row>
    <row r="11370" spans="8:8" x14ac:dyDescent="0.25">
      <c r="H11370" s="1"/>
    </row>
    <row r="11371" spans="8:8" x14ac:dyDescent="0.25">
      <c r="H11371" s="1"/>
    </row>
    <row r="11372" spans="8:8" x14ac:dyDescent="0.25">
      <c r="H11372" s="1"/>
    </row>
    <row r="11377" spans="8:8" x14ac:dyDescent="0.25">
      <c r="H11377" s="1"/>
    </row>
    <row r="11381" spans="8:8" x14ac:dyDescent="0.25">
      <c r="H11381" s="1"/>
    </row>
    <row r="11385" spans="8:8" x14ac:dyDescent="0.25">
      <c r="H11385" s="1"/>
    </row>
    <row r="11386" spans="8:8" x14ac:dyDescent="0.25">
      <c r="H11386" s="1"/>
    </row>
    <row r="11387" spans="8:8" x14ac:dyDescent="0.25">
      <c r="H11387" s="1"/>
    </row>
    <row r="11390" spans="8:8" x14ac:dyDescent="0.25">
      <c r="H11390" s="1"/>
    </row>
    <row r="11392" spans="8:8" x14ac:dyDescent="0.25">
      <c r="H11392" s="1"/>
    </row>
    <row r="11393" spans="8:8" x14ac:dyDescent="0.25">
      <c r="H11393" s="1"/>
    </row>
    <row r="11394" spans="8:8" x14ac:dyDescent="0.25">
      <c r="H11394" s="1"/>
    </row>
    <row r="11395" spans="8:8" x14ac:dyDescent="0.25">
      <c r="H11395" s="1"/>
    </row>
    <row r="11396" spans="8:8" x14ac:dyDescent="0.25">
      <c r="H11396" s="1"/>
    </row>
    <row r="11397" spans="8:8" x14ac:dyDescent="0.25">
      <c r="H11397" s="1"/>
    </row>
    <row r="11405" spans="8:8" x14ac:dyDescent="0.25">
      <c r="H11405" s="1"/>
    </row>
    <row r="11406" spans="8:8" x14ac:dyDescent="0.25">
      <c r="H11406" s="1"/>
    </row>
    <row r="11407" spans="8:8" x14ac:dyDescent="0.25">
      <c r="H11407" s="1"/>
    </row>
    <row r="11409" spans="8:8" x14ac:dyDescent="0.25">
      <c r="H11409" s="1"/>
    </row>
    <row r="11412" spans="8:8" x14ac:dyDescent="0.25">
      <c r="H11412" s="1"/>
    </row>
    <row r="11413" spans="8:8" x14ac:dyDescent="0.25">
      <c r="H11413" s="1"/>
    </row>
    <row r="11414" spans="8:8" x14ac:dyDescent="0.25">
      <c r="H11414" s="1"/>
    </row>
    <row r="11415" spans="8:8" x14ac:dyDescent="0.25">
      <c r="H11415" s="1"/>
    </row>
    <row r="11416" spans="8:8" x14ac:dyDescent="0.25">
      <c r="H11416" s="1"/>
    </row>
    <row r="11417" spans="8:8" x14ac:dyDescent="0.25">
      <c r="H11417" s="1"/>
    </row>
    <row r="11419" spans="8:8" x14ac:dyDescent="0.25">
      <c r="H11419" s="1"/>
    </row>
    <row r="11420" spans="8:8" x14ac:dyDescent="0.25">
      <c r="H11420" s="1"/>
    </row>
    <row r="11421" spans="8:8" x14ac:dyDescent="0.25">
      <c r="H11421" s="1"/>
    </row>
    <row r="11422" spans="8:8" x14ac:dyDescent="0.25">
      <c r="H11422" s="1"/>
    </row>
    <row r="11423" spans="8:8" x14ac:dyDescent="0.25">
      <c r="H11423" s="1"/>
    </row>
    <row r="11424" spans="8:8" x14ac:dyDescent="0.25">
      <c r="H11424" s="1"/>
    </row>
    <row r="11425" spans="8:8" x14ac:dyDescent="0.25">
      <c r="H11425" s="1"/>
    </row>
    <row r="11426" spans="8:8" x14ac:dyDescent="0.25">
      <c r="H11426" s="1"/>
    </row>
    <row r="11427" spans="8:8" x14ac:dyDescent="0.25">
      <c r="H11427" s="1"/>
    </row>
    <row r="11428" spans="8:8" x14ac:dyDescent="0.25">
      <c r="H11428" s="1"/>
    </row>
    <row r="11434" spans="8:8" x14ac:dyDescent="0.25">
      <c r="H11434" s="1"/>
    </row>
    <row r="11450" spans="8:8" x14ac:dyDescent="0.25">
      <c r="H11450" s="1"/>
    </row>
    <row r="11451" spans="8:8" x14ac:dyDescent="0.25">
      <c r="H11451" s="1"/>
    </row>
    <row r="11456" spans="8:8" x14ac:dyDescent="0.25">
      <c r="H11456" s="1"/>
    </row>
    <row r="11457" spans="8:8" x14ac:dyDescent="0.25">
      <c r="H11457" s="1"/>
    </row>
    <row r="11460" spans="8:8" x14ac:dyDescent="0.25">
      <c r="H11460" s="1"/>
    </row>
    <row r="11461" spans="8:8" x14ac:dyDescent="0.25">
      <c r="H11461" s="1"/>
    </row>
    <row r="11462" spans="8:8" x14ac:dyDescent="0.25">
      <c r="H11462" s="1"/>
    </row>
    <row r="11463" spans="8:8" x14ac:dyDescent="0.25">
      <c r="H11463" s="1"/>
    </row>
    <row r="11464" spans="8:8" x14ac:dyDescent="0.25">
      <c r="H11464" s="1"/>
    </row>
    <row r="11465" spans="8:8" x14ac:dyDescent="0.25">
      <c r="H11465" s="1"/>
    </row>
    <row r="11466" spans="8:8" x14ac:dyDescent="0.25">
      <c r="H11466" s="1"/>
    </row>
    <row r="11467" spans="8:8" x14ac:dyDescent="0.25">
      <c r="H11467" s="1"/>
    </row>
    <row r="11468" spans="8:8" x14ac:dyDescent="0.25">
      <c r="H11468" s="1"/>
    </row>
    <row r="11473" spans="8:8" x14ac:dyDescent="0.25">
      <c r="H11473" s="1"/>
    </row>
    <row r="11476" spans="8:8" x14ac:dyDescent="0.25">
      <c r="H11476" s="1"/>
    </row>
    <row r="11478" spans="8:8" x14ac:dyDescent="0.25">
      <c r="H11478" s="1"/>
    </row>
    <row r="11481" spans="8:8" x14ac:dyDescent="0.25">
      <c r="H11481" s="1"/>
    </row>
    <row r="11482" spans="8:8" x14ac:dyDescent="0.25">
      <c r="H11482" s="1"/>
    </row>
    <row r="11483" spans="8:8" x14ac:dyDescent="0.25">
      <c r="H11483" s="1"/>
    </row>
    <row r="11484" spans="8:8" x14ac:dyDescent="0.25">
      <c r="H11484" s="1"/>
    </row>
    <row r="11485" spans="8:8" x14ac:dyDescent="0.25">
      <c r="H11485" s="1"/>
    </row>
    <row r="11486" spans="8:8" x14ac:dyDescent="0.25">
      <c r="H11486" s="1"/>
    </row>
    <row r="11488" spans="8:8" x14ac:dyDescent="0.25">
      <c r="H11488" s="1"/>
    </row>
    <row r="11495" spans="8:8" x14ac:dyDescent="0.25">
      <c r="H11495" s="1"/>
    </row>
    <row r="11496" spans="8:8" x14ac:dyDescent="0.25">
      <c r="H11496" s="1"/>
    </row>
    <row r="11506" spans="8:8" x14ac:dyDescent="0.25">
      <c r="H11506" s="1"/>
    </row>
    <row r="11507" spans="8:8" x14ac:dyDescent="0.25">
      <c r="H11507" s="1"/>
    </row>
    <row r="11508" spans="8:8" x14ac:dyDescent="0.25">
      <c r="H11508" s="1"/>
    </row>
    <row r="11509" spans="8:8" x14ac:dyDescent="0.25">
      <c r="H11509" s="1"/>
    </row>
    <row r="11510" spans="8:8" x14ac:dyDescent="0.25">
      <c r="H11510" s="1"/>
    </row>
    <row r="11511" spans="8:8" x14ac:dyDescent="0.25">
      <c r="H11511" s="1"/>
    </row>
    <row r="11512" spans="8:8" x14ac:dyDescent="0.25">
      <c r="H11512" s="1"/>
    </row>
    <row r="11513" spans="8:8" x14ac:dyDescent="0.25">
      <c r="H11513" s="1"/>
    </row>
    <row r="11514" spans="8:8" x14ac:dyDescent="0.25">
      <c r="H11514" s="1"/>
    </row>
    <row r="11515" spans="8:8" x14ac:dyDescent="0.25">
      <c r="H11515" s="1"/>
    </row>
    <row r="11520" spans="8:8" x14ac:dyDescent="0.25">
      <c r="H11520" s="1"/>
    </row>
    <row r="11522" spans="8:8" x14ac:dyDescent="0.25">
      <c r="H11522" s="1"/>
    </row>
    <row r="11523" spans="8:8" x14ac:dyDescent="0.25">
      <c r="H11523" s="1"/>
    </row>
    <row r="11524" spans="8:8" x14ac:dyDescent="0.25">
      <c r="H11524" s="1"/>
    </row>
    <row r="11525" spans="8:8" x14ac:dyDescent="0.25">
      <c r="H11525" s="1"/>
    </row>
    <row r="11527" spans="8:8" x14ac:dyDescent="0.25">
      <c r="H11527" s="1"/>
    </row>
    <row r="11528" spans="8:8" x14ac:dyDescent="0.25">
      <c r="H11528" s="1"/>
    </row>
    <row r="11531" spans="8:8" x14ac:dyDescent="0.25">
      <c r="H11531" s="1"/>
    </row>
    <row r="11532" spans="8:8" x14ac:dyDescent="0.25">
      <c r="H11532" s="1"/>
    </row>
    <row r="11534" spans="8:8" x14ac:dyDescent="0.25">
      <c r="H11534" s="1"/>
    </row>
    <row r="11535" spans="8:8" x14ac:dyDescent="0.25">
      <c r="H11535" s="1"/>
    </row>
    <row r="11536" spans="8:8" x14ac:dyDescent="0.25">
      <c r="H11536" s="1"/>
    </row>
    <row r="11537" spans="8:8" x14ac:dyDescent="0.25">
      <c r="H11537" s="1"/>
    </row>
    <row r="11538" spans="8:8" x14ac:dyDescent="0.25">
      <c r="H11538" s="1"/>
    </row>
    <row r="11539" spans="8:8" x14ac:dyDescent="0.25">
      <c r="H11539" s="1"/>
    </row>
    <row r="11540" spans="8:8" x14ac:dyDescent="0.25">
      <c r="H11540" s="1"/>
    </row>
    <row r="11541" spans="8:8" x14ac:dyDescent="0.25">
      <c r="H11541" s="1"/>
    </row>
    <row r="11543" spans="8:8" x14ac:dyDescent="0.25">
      <c r="H11543" s="1"/>
    </row>
    <row r="11548" spans="8:8" x14ac:dyDescent="0.25">
      <c r="H11548" s="1"/>
    </row>
    <row r="11549" spans="8:8" x14ac:dyDescent="0.25">
      <c r="H11549" s="1"/>
    </row>
    <row r="11550" spans="8:8" x14ac:dyDescent="0.25">
      <c r="H11550" s="1"/>
    </row>
    <row r="11552" spans="8:8" x14ac:dyDescent="0.25">
      <c r="H11552" s="1"/>
    </row>
    <row r="11553" spans="8:8" x14ac:dyDescent="0.25">
      <c r="H11553" s="1"/>
    </row>
    <row r="11554" spans="8:8" x14ac:dyDescent="0.25">
      <c r="H11554" s="1"/>
    </row>
    <row r="11555" spans="8:8" x14ac:dyDescent="0.25">
      <c r="H11555" s="1"/>
    </row>
    <row r="11556" spans="8:8" x14ac:dyDescent="0.25">
      <c r="H11556" s="1"/>
    </row>
    <row r="11557" spans="8:8" x14ac:dyDescent="0.25">
      <c r="H11557" s="1"/>
    </row>
    <row r="11558" spans="8:8" x14ac:dyDescent="0.25">
      <c r="H11558" s="1"/>
    </row>
    <row r="11559" spans="8:8" x14ac:dyDescent="0.25">
      <c r="H11559" s="1"/>
    </row>
    <row r="11560" spans="8:8" x14ac:dyDescent="0.25">
      <c r="H11560" s="1"/>
    </row>
    <row r="11561" spans="8:8" x14ac:dyDescent="0.25">
      <c r="H11561" s="1"/>
    </row>
    <row r="11562" spans="8:8" x14ac:dyDescent="0.25">
      <c r="H11562" s="1"/>
    </row>
    <row r="11563" spans="8:8" x14ac:dyDescent="0.25">
      <c r="H11563" s="1"/>
    </row>
    <row r="11564" spans="8:8" x14ac:dyDescent="0.25">
      <c r="H11564" s="1"/>
    </row>
    <row r="11565" spans="8:8" x14ac:dyDescent="0.25">
      <c r="H11565" s="1"/>
    </row>
    <row r="11567" spans="8:8" x14ac:dyDescent="0.25">
      <c r="H11567" s="1"/>
    </row>
    <row r="11568" spans="8:8" x14ac:dyDescent="0.25">
      <c r="H11568" s="1"/>
    </row>
    <row r="11572" spans="8:8" x14ac:dyDescent="0.25">
      <c r="H11572" s="1"/>
    </row>
    <row r="11573" spans="8:8" x14ac:dyDescent="0.25">
      <c r="H11573" s="1"/>
    </row>
    <row r="11574" spans="8:8" x14ac:dyDescent="0.25">
      <c r="H11574" s="1"/>
    </row>
    <row r="11575" spans="8:8" x14ac:dyDescent="0.25">
      <c r="H11575" s="1"/>
    </row>
    <row r="11576" spans="8:8" x14ac:dyDescent="0.25">
      <c r="H11576" s="1"/>
    </row>
    <row r="11577" spans="8:8" x14ac:dyDescent="0.25">
      <c r="H11577" s="1"/>
    </row>
    <row r="11578" spans="8:8" x14ac:dyDescent="0.25">
      <c r="H11578" s="1"/>
    </row>
    <row r="11579" spans="8:8" x14ac:dyDescent="0.25">
      <c r="H11579" s="1"/>
    </row>
    <row r="11580" spans="8:8" x14ac:dyDescent="0.25">
      <c r="H11580" s="1"/>
    </row>
    <row r="11581" spans="8:8" x14ac:dyDescent="0.25">
      <c r="H11581" s="1"/>
    </row>
    <row r="11582" spans="8:8" x14ac:dyDescent="0.25">
      <c r="H11582" s="1"/>
    </row>
    <row r="11583" spans="8:8" x14ac:dyDescent="0.25">
      <c r="H11583" s="1"/>
    </row>
    <row r="11584" spans="8:8" x14ac:dyDescent="0.25">
      <c r="H11584" s="1"/>
    </row>
    <row r="11587" spans="8:8" x14ac:dyDescent="0.25">
      <c r="H11587" s="1"/>
    </row>
    <row r="11588" spans="8:8" x14ac:dyDescent="0.25">
      <c r="H11588" s="1"/>
    </row>
    <row r="11590" spans="8:8" x14ac:dyDescent="0.25">
      <c r="H11590" s="1"/>
    </row>
    <row r="11591" spans="8:8" x14ac:dyDescent="0.25">
      <c r="H11591" s="1"/>
    </row>
    <row r="11603" spans="8:8" x14ac:dyDescent="0.25">
      <c r="H11603" s="1"/>
    </row>
    <row r="11604" spans="8:8" x14ac:dyDescent="0.25">
      <c r="H11604" s="1"/>
    </row>
    <row r="11605" spans="8:8" x14ac:dyDescent="0.25">
      <c r="H11605" s="1"/>
    </row>
    <row r="11606" spans="8:8" x14ac:dyDescent="0.25">
      <c r="H11606" s="1"/>
    </row>
    <row r="11612" spans="8:8" x14ac:dyDescent="0.25">
      <c r="H11612" s="1"/>
    </row>
    <row r="11623" spans="8:8" x14ac:dyDescent="0.25">
      <c r="H11623" s="1"/>
    </row>
    <row r="11624" spans="8:8" x14ac:dyDescent="0.25">
      <c r="H11624" s="1"/>
    </row>
    <row r="11625" spans="8:8" x14ac:dyDescent="0.25">
      <c r="H11625" s="1"/>
    </row>
    <row r="11628" spans="8:8" x14ac:dyDescent="0.25">
      <c r="H11628" s="1"/>
    </row>
    <row r="11629" spans="8:8" x14ac:dyDescent="0.25">
      <c r="H11629" s="1"/>
    </row>
    <row r="11632" spans="8:8" x14ac:dyDescent="0.25">
      <c r="H11632" s="1"/>
    </row>
    <row r="11633" spans="8:8" x14ac:dyDescent="0.25">
      <c r="H11633" s="1"/>
    </row>
    <row r="11634" spans="8:8" x14ac:dyDescent="0.25">
      <c r="H11634" s="1"/>
    </row>
    <row r="11635" spans="8:8" x14ac:dyDescent="0.25">
      <c r="H11635" s="1"/>
    </row>
    <row r="11636" spans="8:8" x14ac:dyDescent="0.25">
      <c r="H11636" s="1"/>
    </row>
    <row r="11637" spans="8:8" x14ac:dyDescent="0.25">
      <c r="H11637" s="1"/>
    </row>
    <row r="11638" spans="8:8" x14ac:dyDescent="0.25">
      <c r="H11638" s="1"/>
    </row>
    <row r="11639" spans="8:8" x14ac:dyDescent="0.25">
      <c r="H11639" s="1"/>
    </row>
    <row r="11640" spans="8:8" x14ac:dyDescent="0.25">
      <c r="H11640" s="1"/>
    </row>
    <row r="11642" spans="8:8" x14ac:dyDescent="0.25">
      <c r="H11642" s="1"/>
    </row>
    <row r="11646" spans="8:8" x14ac:dyDescent="0.25">
      <c r="H11646" s="1"/>
    </row>
    <row r="11648" spans="8:8" x14ac:dyDescent="0.25">
      <c r="H11648" s="1"/>
    </row>
    <row r="11650" spans="8:8" x14ac:dyDescent="0.25">
      <c r="H11650" s="1"/>
    </row>
    <row r="11651" spans="8:8" x14ac:dyDescent="0.25">
      <c r="H11651" s="1"/>
    </row>
    <row r="11652" spans="8:8" x14ac:dyDescent="0.25">
      <c r="H11652" s="1"/>
    </row>
    <row r="11653" spans="8:8" x14ac:dyDescent="0.25">
      <c r="H11653" s="1"/>
    </row>
    <row r="11654" spans="8:8" x14ac:dyDescent="0.25">
      <c r="H11654" s="1"/>
    </row>
    <row r="11658" spans="8:8" x14ac:dyDescent="0.25">
      <c r="H11658" s="1"/>
    </row>
    <row r="11659" spans="8:8" x14ac:dyDescent="0.25">
      <c r="H11659" s="1"/>
    </row>
    <row r="11661" spans="8:8" x14ac:dyDescent="0.25">
      <c r="H11661" s="1"/>
    </row>
    <row r="11662" spans="8:8" x14ac:dyDescent="0.25">
      <c r="H11662" s="1"/>
    </row>
    <row r="11664" spans="8:8" x14ac:dyDescent="0.25">
      <c r="H11664" s="1"/>
    </row>
    <row r="11667" spans="8:8" x14ac:dyDescent="0.25">
      <c r="H11667" s="1"/>
    </row>
    <row r="11677" spans="8:8" x14ac:dyDescent="0.25">
      <c r="H11677" s="1"/>
    </row>
    <row r="11678" spans="8:8" x14ac:dyDescent="0.25">
      <c r="H11678" s="1"/>
    </row>
    <row r="11679" spans="8:8" x14ac:dyDescent="0.25">
      <c r="H11679" s="1"/>
    </row>
    <row r="11681" spans="8:8" x14ac:dyDescent="0.25">
      <c r="H11681" s="1"/>
    </row>
    <row r="11683" spans="8:8" x14ac:dyDescent="0.25">
      <c r="H11683" s="1"/>
    </row>
    <row r="11684" spans="8:8" x14ac:dyDescent="0.25">
      <c r="H11684" s="1"/>
    </row>
    <row r="11685" spans="8:8" x14ac:dyDescent="0.25">
      <c r="H11685" s="1"/>
    </row>
    <row r="11686" spans="8:8" x14ac:dyDescent="0.25">
      <c r="H11686" s="1"/>
    </row>
    <row r="11687" spans="8:8" x14ac:dyDescent="0.25">
      <c r="H11687" s="1"/>
    </row>
    <row r="11688" spans="8:8" x14ac:dyDescent="0.25">
      <c r="H11688" s="1"/>
    </row>
    <row r="11693" spans="8:8" x14ac:dyDescent="0.25">
      <c r="H11693" s="1"/>
    </row>
    <row r="11704" spans="8:8" x14ac:dyDescent="0.25">
      <c r="H11704" s="1"/>
    </row>
    <row r="11705" spans="8:8" x14ac:dyDescent="0.25">
      <c r="H11705" s="1"/>
    </row>
    <row r="11706" spans="8:8" x14ac:dyDescent="0.25">
      <c r="H11706" s="1"/>
    </row>
    <row r="11707" spans="8:8" x14ac:dyDescent="0.25">
      <c r="H11707" s="1"/>
    </row>
    <row r="11708" spans="8:8" x14ac:dyDescent="0.25">
      <c r="H11708" s="1"/>
    </row>
    <row r="11709" spans="8:8" x14ac:dyDescent="0.25">
      <c r="H11709" s="1"/>
    </row>
    <row r="11710" spans="8:8" x14ac:dyDescent="0.25">
      <c r="H11710" s="1"/>
    </row>
    <row r="11711" spans="8:8" x14ac:dyDescent="0.25">
      <c r="H11711" s="1"/>
    </row>
    <row r="11712" spans="8:8" x14ac:dyDescent="0.25">
      <c r="H11712" s="1"/>
    </row>
    <row r="11713" spans="8:8" x14ac:dyDescent="0.25">
      <c r="H11713" s="1"/>
    </row>
    <row r="11714" spans="8:8" x14ac:dyDescent="0.25">
      <c r="H11714" s="1"/>
    </row>
    <row r="11715" spans="8:8" x14ac:dyDescent="0.25">
      <c r="H11715" s="1"/>
    </row>
    <row r="11716" spans="8:8" x14ac:dyDescent="0.25">
      <c r="H11716" s="1"/>
    </row>
    <row r="11718" spans="8:8" x14ac:dyDescent="0.25">
      <c r="H11718" s="1"/>
    </row>
    <row r="11721" spans="8:8" x14ac:dyDescent="0.25">
      <c r="H11721" s="1"/>
    </row>
    <row r="11726" spans="8:8" x14ac:dyDescent="0.25">
      <c r="H11726" s="1"/>
    </row>
    <row r="11728" spans="8:8" x14ac:dyDescent="0.25">
      <c r="H11728" s="1"/>
    </row>
    <row r="11730" spans="8:8" x14ac:dyDescent="0.25">
      <c r="H11730" s="1"/>
    </row>
    <row r="11731" spans="8:8" x14ac:dyDescent="0.25">
      <c r="H11731" s="1"/>
    </row>
    <row r="11732" spans="8:8" x14ac:dyDescent="0.25">
      <c r="H11732" s="1"/>
    </row>
    <row r="11733" spans="8:8" x14ac:dyDescent="0.25">
      <c r="H11733" s="1"/>
    </row>
    <row r="11734" spans="8:8" x14ac:dyDescent="0.25">
      <c r="H11734" s="1"/>
    </row>
    <row r="11735" spans="8:8" x14ac:dyDescent="0.25">
      <c r="H11735" s="1"/>
    </row>
    <row r="11736" spans="8:8" x14ac:dyDescent="0.25">
      <c r="H11736" s="1"/>
    </row>
    <row r="11737" spans="8:8" x14ac:dyDescent="0.25">
      <c r="H11737" s="1"/>
    </row>
    <row r="11738" spans="8:8" x14ac:dyDescent="0.25">
      <c r="H11738" s="1"/>
    </row>
    <row r="11742" spans="8:8" x14ac:dyDescent="0.25">
      <c r="H11742" s="1"/>
    </row>
    <row r="11750" spans="8:8" x14ac:dyDescent="0.25">
      <c r="H11750" s="1"/>
    </row>
    <row r="11757" spans="8:8" x14ac:dyDescent="0.25">
      <c r="H11757" s="1"/>
    </row>
    <row r="11758" spans="8:8" x14ac:dyDescent="0.25">
      <c r="H11758" s="1"/>
    </row>
    <row r="11759" spans="8:8" x14ac:dyDescent="0.25">
      <c r="H11759" s="1"/>
    </row>
    <row r="11760" spans="8:8" x14ac:dyDescent="0.25">
      <c r="H11760" s="1"/>
    </row>
    <row r="11761" spans="8:8" x14ac:dyDescent="0.25">
      <c r="H11761" s="1"/>
    </row>
    <row r="11762" spans="8:8" x14ac:dyDescent="0.25">
      <c r="H11762" s="1"/>
    </row>
    <row r="11763" spans="8:8" x14ac:dyDescent="0.25">
      <c r="H11763" s="1"/>
    </row>
    <row r="11764" spans="8:8" x14ac:dyDescent="0.25">
      <c r="H11764" s="1"/>
    </row>
    <row r="11765" spans="8:8" x14ac:dyDescent="0.25">
      <c r="H11765" s="1"/>
    </row>
    <row r="11766" spans="8:8" x14ac:dyDescent="0.25">
      <c r="H11766" s="1"/>
    </row>
    <row r="11767" spans="8:8" x14ac:dyDescent="0.25">
      <c r="H11767" s="1"/>
    </row>
    <row r="11768" spans="8:8" x14ac:dyDescent="0.25">
      <c r="H11768" s="1"/>
    </row>
    <row r="11769" spans="8:8" x14ac:dyDescent="0.25">
      <c r="H11769" s="1"/>
    </row>
    <row r="11770" spans="8:8" x14ac:dyDescent="0.25">
      <c r="H11770" s="1"/>
    </row>
    <row r="11772" spans="8:8" x14ac:dyDescent="0.25">
      <c r="H11772" s="1"/>
    </row>
    <row r="11773" spans="8:8" x14ac:dyDescent="0.25">
      <c r="H11773" s="1"/>
    </row>
    <row r="11774" spans="8:8" x14ac:dyDescent="0.25">
      <c r="H11774" s="1"/>
    </row>
    <row r="11775" spans="8:8" x14ac:dyDescent="0.25">
      <c r="H11775" s="1"/>
    </row>
    <row r="11776" spans="8:8" x14ac:dyDescent="0.25">
      <c r="H11776" s="1"/>
    </row>
    <row r="11777" spans="8:8" x14ac:dyDescent="0.25">
      <c r="H11777" s="1"/>
    </row>
    <row r="11778" spans="8:8" x14ac:dyDescent="0.25">
      <c r="H11778" s="1"/>
    </row>
    <row r="11780" spans="8:8" x14ac:dyDescent="0.25">
      <c r="H11780" s="1"/>
    </row>
    <row r="11781" spans="8:8" x14ac:dyDescent="0.25">
      <c r="H11781" s="1"/>
    </row>
    <row r="11783" spans="8:8" x14ac:dyDescent="0.25">
      <c r="H11783" s="1"/>
    </row>
    <row r="11784" spans="8:8" x14ac:dyDescent="0.25">
      <c r="H11784" s="1"/>
    </row>
    <row r="11785" spans="8:8" x14ac:dyDescent="0.25">
      <c r="H11785" s="1"/>
    </row>
    <row r="11786" spans="8:8" x14ac:dyDescent="0.25">
      <c r="H11786" s="1"/>
    </row>
    <row r="11787" spans="8:8" x14ac:dyDescent="0.25">
      <c r="H11787" s="1"/>
    </row>
    <row r="11788" spans="8:8" x14ac:dyDescent="0.25">
      <c r="H11788" s="1"/>
    </row>
    <row r="11789" spans="8:8" x14ac:dyDescent="0.25">
      <c r="H11789" s="1"/>
    </row>
    <row r="11790" spans="8:8" x14ac:dyDescent="0.25">
      <c r="H11790" s="1"/>
    </row>
    <row r="11791" spans="8:8" x14ac:dyDescent="0.25">
      <c r="H11791" s="1"/>
    </row>
    <row r="11792" spans="8:8" x14ac:dyDescent="0.25">
      <c r="H11792" s="1"/>
    </row>
    <row r="11794" spans="8:8" x14ac:dyDescent="0.25">
      <c r="H11794" s="1"/>
    </row>
    <row r="11795" spans="8:8" x14ac:dyDescent="0.25">
      <c r="H11795" s="1"/>
    </row>
    <row r="11796" spans="8:8" x14ac:dyDescent="0.25">
      <c r="H11796" s="1"/>
    </row>
    <row r="11798" spans="8:8" x14ac:dyDescent="0.25">
      <c r="H11798" s="1"/>
    </row>
    <row r="11799" spans="8:8" x14ac:dyDescent="0.25">
      <c r="H11799" s="1"/>
    </row>
    <row r="11800" spans="8:8" x14ac:dyDescent="0.25">
      <c r="H11800" s="1"/>
    </row>
    <row r="11801" spans="8:8" x14ac:dyDescent="0.25">
      <c r="H11801" s="1"/>
    </row>
    <row r="11804" spans="8:8" x14ac:dyDescent="0.25">
      <c r="H11804" s="1"/>
    </row>
    <row r="11805" spans="8:8" x14ac:dyDescent="0.25">
      <c r="H11805" s="1"/>
    </row>
    <row r="11806" spans="8:8" x14ac:dyDescent="0.25">
      <c r="H11806" s="1"/>
    </row>
    <row r="11807" spans="8:8" x14ac:dyDescent="0.25">
      <c r="H11807" s="1"/>
    </row>
    <row r="11808" spans="8:8" x14ac:dyDescent="0.25">
      <c r="H11808" s="1"/>
    </row>
    <row r="11809" spans="8:8" x14ac:dyDescent="0.25">
      <c r="H11809" s="1"/>
    </row>
    <row r="11810" spans="8:8" x14ac:dyDescent="0.25">
      <c r="H11810" s="1"/>
    </row>
    <row r="11811" spans="8:8" x14ac:dyDescent="0.25">
      <c r="H11811" s="1"/>
    </row>
    <row r="11812" spans="8:8" x14ac:dyDescent="0.25">
      <c r="H11812" s="1"/>
    </row>
    <row r="11813" spans="8:8" x14ac:dyDescent="0.25">
      <c r="H11813" s="1"/>
    </row>
    <row r="11814" spans="8:8" x14ac:dyDescent="0.25">
      <c r="H11814" s="1"/>
    </row>
    <row r="11815" spans="8:8" x14ac:dyDescent="0.25">
      <c r="H11815" s="1"/>
    </row>
    <row r="11816" spans="8:8" x14ac:dyDescent="0.25">
      <c r="H11816" s="1"/>
    </row>
    <row r="11817" spans="8:8" x14ac:dyDescent="0.25">
      <c r="H11817" s="1"/>
    </row>
    <row r="11818" spans="8:8" x14ac:dyDescent="0.25">
      <c r="H11818" s="1"/>
    </row>
    <row r="11819" spans="8:8" x14ac:dyDescent="0.25">
      <c r="H11819" s="1"/>
    </row>
    <row r="11831" spans="8:8" x14ac:dyDescent="0.25">
      <c r="H11831" s="1"/>
    </row>
    <row r="11832" spans="8:8" x14ac:dyDescent="0.25">
      <c r="H11832" s="1"/>
    </row>
    <row r="11833" spans="8:8" x14ac:dyDescent="0.25">
      <c r="H11833" s="1"/>
    </row>
    <row r="11834" spans="8:8" x14ac:dyDescent="0.25">
      <c r="H11834" s="1"/>
    </row>
    <row r="11835" spans="8:8" x14ac:dyDescent="0.25">
      <c r="H11835" s="1"/>
    </row>
    <row r="11836" spans="8:8" x14ac:dyDescent="0.25">
      <c r="H11836" s="1"/>
    </row>
    <row r="11837" spans="8:8" x14ac:dyDescent="0.25">
      <c r="H11837" s="1"/>
    </row>
    <row r="11838" spans="8:8" x14ac:dyDescent="0.25">
      <c r="H11838" s="1"/>
    </row>
    <row r="11839" spans="8:8" x14ac:dyDescent="0.25">
      <c r="H11839" s="1"/>
    </row>
    <row r="11840" spans="8:8" x14ac:dyDescent="0.25">
      <c r="H11840" s="1"/>
    </row>
    <row r="11843" spans="8:8" x14ac:dyDescent="0.25">
      <c r="H11843" s="1"/>
    </row>
    <row r="11846" spans="8:8" x14ac:dyDescent="0.25">
      <c r="H11846" s="1"/>
    </row>
    <row r="11848" spans="8:8" x14ac:dyDescent="0.25">
      <c r="H11848" s="1"/>
    </row>
    <row r="11849" spans="8:8" x14ac:dyDescent="0.25">
      <c r="H11849" s="1"/>
    </row>
    <row r="11850" spans="8:8" x14ac:dyDescent="0.25">
      <c r="H11850" s="1"/>
    </row>
    <row r="11851" spans="8:8" x14ac:dyDescent="0.25">
      <c r="H11851" s="1"/>
    </row>
    <row r="11852" spans="8:8" x14ac:dyDescent="0.25">
      <c r="H11852" s="1"/>
    </row>
    <row r="11853" spans="8:8" x14ac:dyDescent="0.25">
      <c r="H11853" s="1"/>
    </row>
    <row r="11856" spans="8:8" x14ac:dyDescent="0.25">
      <c r="H11856" s="1"/>
    </row>
    <row r="11857" spans="8:8" x14ac:dyDescent="0.25">
      <c r="H11857" s="1"/>
    </row>
    <row r="11859" spans="8:8" x14ac:dyDescent="0.25">
      <c r="H11859" s="1"/>
    </row>
    <row r="11860" spans="8:8" x14ac:dyDescent="0.25">
      <c r="H11860" s="1"/>
    </row>
    <row r="11861" spans="8:8" x14ac:dyDescent="0.25">
      <c r="H11861" s="1"/>
    </row>
    <row r="11862" spans="8:8" x14ac:dyDescent="0.25">
      <c r="H11862" s="1"/>
    </row>
    <row r="11863" spans="8:8" x14ac:dyDescent="0.25">
      <c r="H11863" s="1"/>
    </row>
    <row r="11864" spans="8:8" x14ac:dyDescent="0.25">
      <c r="H11864" s="1"/>
    </row>
    <row r="11865" spans="8:8" x14ac:dyDescent="0.25">
      <c r="H11865" s="1"/>
    </row>
    <row r="11866" spans="8:8" x14ac:dyDescent="0.25">
      <c r="H11866" s="1"/>
    </row>
    <row r="11867" spans="8:8" x14ac:dyDescent="0.25">
      <c r="H11867" s="1"/>
    </row>
    <row r="11868" spans="8:8" x14ac:dyDescent="0.25">
      <c r="H11868" s="1"/>
    </row>
    <row r="11869" spans="8:8" x14ac:dyDescent="0.25">
      <c r="H11869" s="1"/>
    </row>
    <row r="11870" spans="8:8" x14ac:dyDescent="0.25">
      <c r="H11870" s="1"/>
    </row>
    <row r="11871" spans="8:8" x14ac:dyDescent="0.25">
      <c r="H11871" s="1"/>
    </row>
    <row r="11872" spans="8:8" x14ac:dyDescent="0.25">
      <c r="H11872" s="1"/>
    </row>
    <row r="11873" spans="8:8" x14ac:dyDescent="0.25">
      <c r="H11873" s="1"/>
    </row>
    <row r="11874" spans="8:8" x14ac:dyDescent="0.25">
      <c r="H11874" s="1"/>
    </row>
    <row r="11875" spans="8:8" x14ac:dyDescent="0.25">
      <c r="H11875" s="1"/>
    </row>
    <row r="11876" spans="8:8" x14ac:dyDescent="0.25">
      <c r="H11876" s="1"/>
    </row>
    <row r="11877" spans="8:8" x14ac:dyDescent="0.25">
      <c r="H11877" s="1"/>
    </row>
    <row r="11878" spans="8:8" x14ac:dyDescent="0.25">
      <c r="H11878" s="1"/>
    </row>
    <row r="11879" spans="8:8" x14ac:dyDescent="0.25">
      <c r="H11879" s="1"/>
    </row>
    <row r="11880" spans="8:8" x14ac:dyDescent="0.25">
      <c r="H11880" s="1"/>
    </row>
    <row r="11881" spans="8:8" x14ac:dyDescent="0.25">
      <c r="H11881" s="1"/>
    </row>
    <row r="11882" spans="8:8" x14ac:dyDescent="0.25">
      <c r="H11882" s="1"/>
    </row>
    <row r="11883" spans="8:8" x14ac:dyDescent="0.25">
      <c r="H11883" s="1"/>
    </row>
    <row r="11884" spans="8:8" x14ac:dyDescent="0.25">
      <c r="H11884" s="1"/>
    </row>
    <row r="11885" spans="8:8" x14ac:dyDescent="0.25">
      <c r="H11885" s="1"/>
    </row>
    <row r="11886" spans="8:8" x14ac:dyDescent="0.25">
      <c r="H11886" s="1"/>
    </row>
    <row r="11890" spans="8:8" x14ac:dyDescent="0.25">
      <c r="H11890" s="1"/>
    </row>
    <row r="11893" spans="8:8" x14ac:dyDescent="0.25">
      <c r="H11893" s="1"/>
    </row>
    <row r="11895" spans="8:8" x14ac:dyDescent="0.25">
      <c r="H11895" s="1"/>
    </row>
    <row r="11896" spans="8:8" x14ac:dyDescent="0.25">
      <c r="H11896" s="1"/>
    </row>
    <row r="11899" spans="8:8" x14ac:dyDescent="0.25">
      <c r="H11899" s="1"/>
    </row>
    <row r="11900" spans="8:8" x14ac:dyDescent="0.25">
      <c r="H11900" s="1"/>
    </row>
    <row r="11901" spans="8:8" x14ac:dyDescent="0.25">
      <c r="H11901" s="1"/>
    </row>
    <row r="11903" spans="8:8" x14ac:dyDescent="0.25">
      <c r="H11903" s="1"/>
    </row>
    <row r="11904" spans="8:8" x14ac:dyDescent="0.25">
      <c r="H11904" s="1"/>
    </row>
    <row r="11905" spans="8:8" x14ac:dyDescent="0.25">
      <c r="H11905" s="1"/>
    </row>
    <row r="11906" spans="8:8" x14ac:dyDescent="0.25">
      <c r="H11906" s="1"/>
    </row>
    <row r="11907" spans="8:8" x14ac:dyDescent="0.25">
      <c r="H11907" s="1"/>
    </row>
    <row r="11908" spans="8:8" x14ac:dyDescent="0.25">
      <c r="H11908" s="1"/>
    </row>
    <row r="11909" spans="8:8" x14ac:dyDescent="0.25">
      <c r="H11909" s="1"/>
    </row>
    <row r="11910" spans="8:8" x14ac:dyDescent="0.25">
      <c r="H11910" s="1"/>
    </row>
    <row r="11911" spans="8:8" x14ac:dyDescent="0.25">
      <c r="H11911" s="1"/>
    </row>
    <row r="11912" spans="8:8" x14ac:dyDescent="0.25">
      <c r="H11912" s="1"/>
    </row>
    <row r="11913" spans="8:8" x14ac:dyDescent="0.25">
      <c r="H11913" s="1"/>
    </row>
    <row r="11916" spans="8:8" x14ac:dyDescent="0.25">
      <c r="H11916" s="1"/>
    </row>
    <row r="11917" spans="8:8" x14ac:dyDescent="0.25">
      <c r="H11917" s="1"/>
    </row>
    <row r="11918" spans="8:8" x14ac:dyDescent="0.25">
      <c r="H11918" s="1"/>
    </row>
    <row r="11920" spans="8:8" x14ac:dyDescent="0.25">
      <c r="H11920" s="1"/>
    </row>
    <row r="11922" spans="8:8" x14ac:dyDescent="0.25">
      <c r="H11922" s="1"/>
    </row>
    <row r="11924" spans="8:8" x14ac:dyDescent="0.25">
      <c r="H11924" s="1"/>
    </row>
    <row r="11926" spans="8:8" x14ac:dyDescent="0.25">
      <c r="H11926" s="1"/>
    </row>
    <row r="11928" spans="8:8" x14ac:dyDescent="0.25">
      <c r="H11928" s="1"/>
    </row>
    <row r="11929" spans="8:8" x14ac:dyDescent="0.25">
      <c r="H11929" s="1"/>
    </row>
    <row r="11930" spans="8:8" x14ac:dyDescent="0.25">
      <c r="H11930" s="1"/>
    </row>
    <row r="11931" spans="8:8" x14ac:dyDescent="0.25">
      <c r="H11931" s="1"/>
    </row>
    <row r="11932" spans="8:8" x14ac:dyDescent="0.25">
      <c r="H11932" s="1"/>
    </row>
    <row r="11933" spans="8:8" x14ac:dyDescent="0.25">
      <c r="H11933" s="1"/>
    </row>
    <row r="11934" spans="8:8" x14ac:dyDescent="0.25">
      <c r="H11934" s="1"/>
    </row>
    <row r="11935" spans="8:8" x14ac:dyDescent="0.25">
      <c r="H11935" s="1"/>
    </row>
    <row r="11936" spans="8:8" x14ac:dyDescent="0.25">
      <c r="H11936" s="1"/>
    </row>
    <row r="11937" spans="8:8" x14ac:dyDescent="0.25">
      <c r="H11937" s="1"/>
    </row>
    <row r="11938" spans="8:8" x14ac:dyDescent="0.25">
      <c r="H11938" s="1"/>
    </row>
    <row r="11939" spans="8:8" x14ac:dyDescent="0.25">
      <c r="H11939" s="1"/>
    </row>
    <row r="11940" spans="8:8" x14ac:dyDescent="0.25">
      <c r="H11940" s="1"/>
    </row>
    <row r="11941" spans="8:8" x14ac:dyDescent="0.25">
      <c r="H11941" s="1"/>
    </row>
    <row r="11942" spans="8:8" x14ac:dyDescent="0.25">
      <c r="H11942" s="1"/>
    </row>
    <row r="11943" spans="8:8" x14ac:dyDescent="0.25">
      <c r="H11943" s="1"/>
    </row>
    <row r="11944" spans="8:8" x14ac:dyDescent="0.25">
      <c r="H11944" s="1"/>
    </row>
    <row r="11945" spans="8:8" x14ac:dyDescent="0.25">
      <c r="H11945" s="1"/>
    </row>
    <row r="11946" spans="8:8" x14ac:dyDescent="0.25">
      <c r="H11946" s="1"/>
    </row>
    <row r="11947" spans="8:8" x14ac:dyDescent="0.25">
      <c r="H11947" s="1"/>
    </row>
    <row r="11948" spans="8:8" x14ac:dyDescent="0.25">
      <c r="H11948" s="1"/>
    </row>
    <row r="11949" spans="8:8" x14ac:dyDescent="0.25">
      <c r="H11949" s="1"/>
    </row>
    <row r="11950" spans="8:8" x14ac:dyDescent="0.25">
      <c r="H11950" s="1"/>
    </row>
    <row r="11951" spans="8:8" x14ac:dyDescent="0.25">
      <c r="H11951" s="1"/>
    </row>
    <row r="11952" spans="8:8" x14ac:dyDescent="0.25">
      <c r="H11952" s="1"/>
    </row>
    <row r="11954" spans="8:8" x14ac:dyDescent="0.25">
      <c r="H11954" s="1"/>
    </row>
    <row r="11955" spans="8:8" x14ac:dyDescent="0.25">
      <c r="H11955" s="1"/>
    </row>
    <row r="11956" spans="8:8" x14ac:dyDescent="0.25">
      <c r="H11956" s="1"/>
    </row>
    <row r="11959" spans="8:8" x14ac:dyDescent="0.25">
      <c r="H11959" s="1"/>
    </row>
    <row r="11960" spans="8:8" x14ac:dyDescent="0.25">
      <c r="H11960" s="1"/>
    </row>
    <row r="11962" spans="8:8" x14ac:dyDescent="0.25">
      <c r="H11962" s="1"/>
    </row>
    <row r="11963" spans="8:8" x14ac:dyDescent="0.25">
      <c r="H11963" s="1"/>
    </row>
    <row r="11964" spans="8:8" x14ac:dyDescent="0.25">
      <c r="H11964" s="1"/>
    </row>
    <row r="11966" spans="8:8" x14ac:dyDescent="0.25">
      <c r="H11966" s="1"/>
    </row>
    <row r="11968" spans="8:8" x14ac:dyDescent="0.25">
      <c r="H11968" s="1"/>
    </row>
    <row r="11969" spans="8:8" x14ac:dyDescent="0.25">
      <c r="H11969" s="1"/>
    </row>
    <row r="11970" spans="8:8" x14ac:dyDescent="0.25">
      <c r="H11970" s="1"/>
    </row>
    <row r="11971" spans="8:8" x14ac:dyDescent="0.25">
      <c r="H11971" s="1"/>
    </row>
    <row r="11973" spans="8:8" x14ac:dyDescent="0.25">
      <c r="H11973" s="1"/>
    </row>
    <row r="11974" spans="8:8" x14ac:dyDescent="0.25">
      <c r="H11974" s="1"/>
    </row>
    <row r="11975" spans="8:8" x14ac:dyDescent="0.25">
      <c r="H11975" s="1"/>
    </row>
    <row r="11976" spans="8:8" x14ac:dyDescent="0.25">
      <c r="H11976" s="1"/>
    </row>
    <row r="11977" spans="8:8" x14ac:dyDescent="0.25">
      <c r="H11977" s="1"/>
    </row>
    <row r="11978" spans="8:8" x14ac:dyDescent="0.25">
      <c r="H11978" s="1"/>
    </row>
    <row r="11979" spans="8:8" x14ac:dyDescent="0.25">
      <c r="H11979" s="1"/>
    </row>
    <row r="11981" spans="8:8" x14ac:dyDescent="0.25">
      <c r="H11981" s="1"/>
    </row>
    <row r="11982" spans="8:8" x14ac:dyDescent="0.25">
      <c r="H11982" s="1"/>
    </row>
    <row r="11983" spans="8:8" x14ac:dyDescent="0.25">
      <c r="H11983" s="1"/>
    </row>
    <row r="11984" spans="8:8" x14ac:dyDescent="0.25">
      <c r="H11984" s="1"/>
    </row>
    <row r="11986" spans="8:8" x14ac:dyDescent="0.25">
      <c r="H11986" s="1"/>
    </row>
    <row r="11987" spans="8:8" x14ac:dyDescent="0.25">
      <c r="H11987" s="1"/>
    </row>
    <row r="11988" spans="8:8" x14ac:dyDescent="0.25">
      <c r="H11988" s="1"/>
    </row>
    <row r="11989" spans="8:8" x14ac:dyDescent="0.25">
      <c r="H11989" s="1"/>
    </row>
    <row r="11990" spans="8:8" x14ac:dyDescent="0.25">
      <c r="H11990" s="1"/>
    </row>
    <row r="11991" spans="8:8" x14ac:dyDescent="0.25">
      <c r="H11991" s="1"/>
    </row>
    <row r="11992" spans="8:8" x14ac:dyDescent="0.25">
      <c r="H11992" s="1"/>
    </row>
    <row r="11993" spans="8:8" x14ac:dyDescent="0.25">
      <c r="H11993" s="1"/>
    </row>
    <row r="11995" spans="8:8" x14ac:dyDescent="0.25">
      <c r="H11995" s="1"/>
    </row>
    <row r="11996" spans="8:8" x14ac:dyDescent="0.25">
      <c r="H11996" s="1"/>
    </row>
    <row r="11997" spans="8:8" x14ac:dyDescent="0.25">
      <c r="H11997" s="1"/>
    </row>
    <row r="11998" spans="8:8" x14ac:dyDescent="0.25">
      <c r="H11998" s="1"/>
    </row>
    <row r="11999" spans="8:8" x14ac:dyDescent="0.25">
      <c r="H11999" s="1"/>
    </row>
    <row r="12000" spans="8:8" x14ac:dyDescent="0.25">
      <c r="H12000" s="1"/>
    </row>
    <row r="12004" spans="8:8" x14ac:dyDescent="0.25">
      <c r="H12004" s="1"/>
    </row>
    <row r="12005" spans="8:8" x14ac:dyDescent="0.25">
      <c r="H12005" s="1"/>
    </row>
    <row r="12006" spans="8:8" x14ac:dyDescent="0.25">
      <c r="H12006" s="1"/>
    </row>
    <row r="12007" spans="8:8" x14ac:dyDescent="0.25">
      <c r="H12007" s="1"/>
    </row>
    <row r="12008" spans="8:8" x14ac:dyDescent="0.25">
      <c r="H12008" s="1"/>
    </row>
    <row r="12009" spans="8:8" x14ac:dyDescent="0.25">
      <c r="H12009" s="1"/>
    </row>
    <row r="12010" spans="8:8" x14ac:dyDescent="0.25">
      <c r="H12010" s="1"/>
    </row>
    <row r="12013" spans="8:8" x14ac:dyDescent="0.25">
      <c r="H12013" s="1"/>
    </row>
    <row r="12017" spans="8:8" x14ac:dyDescent="0.25">
      <c r="H12017" s="1"/>
    </row>
    <row r="12018" spans="8:8" x14ac:dyDescent="0.25">
      <c r="H12018" s="1"/>
    </row>
    <row r="12019" spans="8:8" x14ac:dyDescent="0.25">
      <c r="H12019" s="1"/>
    </row>
    <row r="12021" spans="8:8" x14ac:dyDescent="0.25">
      <c r="H12021" s="1"/>
    </row>
    <row r="12022" spans="8:8" x14ac:dyDescent="0.25">
      <c r="H12022" s="1"/>
    </row>
    <row r="12024" spans="8:8" x14ac:dyDescent="0.25">
      <c r="H12024" s="1"/>
    </row>
    <row r="12025" spans="8:8" x14ac:dyDescent="0.25">
      <c r="H12025" s="1"/>
    </row>
    <row r="12026" spans="8:8" x14ac:dyDescent="0.25">
      <c r="H12026" s="1"/>
    </row>
    <row r="12028" spans="8:8" x14ac:dyDescent="0.25">
      <c r="H12028" s="1"/>
    </row>
    <row r="12030" spans="8:8" x14ac:dyDescent="0.25">
      <c r="H12030" s="1"/>
    </row>
    <row r="12031" spans="8:8" x14ac:dyDescent="0.25">
      <c r="H12031" s="1"/>
    </row>
    <row r="12034" spans="8:8" x14ac:dyDescent="0.25">
      <c r="H12034" s="1"/>
    </row>
    <row r="12035" spans="8:8" x14ac:dyDescent="0.25">
      <c r="H12035" s="1"/>
    </row>
    <row r="12037" spans="8:8" x14ac:dyDescent="0.25">
      <c r="H12037" s="1"/>
    </row>
    <row r="12039" spans="8:8" x14ac:dyDescent="0.25">
      <c r="H12039" s="1"/>
    </row>
    <row r="12041" spans="8:8" x14ac:dyDescent="0.25">
      <c r="H12041" s="1"/>
    </row>
    <row r="12042" spans="8:8" x14ac:dyDescent="0.25">
      <c r="H12042" s="1"/>
    </row>
    <row r="12043" spans="8:8" x14ac:dyDescent="0.25">
      <c r="H12043" s="1"/>
    </row>
    <row r="12044" spans="8:8" x14ac:dyDescent="0.25">
      <c r="H12044" s="1"/>
    </row>
    <row r="12045" spans="8:8" x14ac:dyDescent="0.25">
      <c r="H12045" s="1"/>
    </row>
    <row r="12046" spans="8:8" x14ac:dyDescent="0.25">
      <c r="H12046" s="1"/>
    </row>
    <row r="12047" spans="8:8" x14ac:dyDescent="0.25">
      <c r="H12047" s="1"/>
    </row>
    <row r="12049" spans="8:8" x14ac:dyDescent="0.25">
      <c r="H12049" s="1"/>
    </row>
    <row r="12051" spans="8:8" x14ac:dyDescent="0.25">
      <c r="H12051" s="1"/>
    </row>
    <row r="12052" spans="8:8" x14ac:dyDescent="0.25">
      <c r="H12052" s="1"/>
    </row>
    <row r="12054" spans="8:8" x14ac:dyDescent="0.25">
      <c r="H12054" s="1"/>
    </row>
    <row r="12055" spans="8:8" x14ac:dyDescent="0.25">
      <c r="H12055" s="1"/>
    </row>
    <row r="12056" spans="8:8" x14ac:dyDescent="0.25">
      <c r="H12056" s="1"/>
    </row>
    <row r="12057" spans="8:8" x14ac:dyDescent="0.25">
      <c r="H12057" s="1"/>
    </row>
    <row r="12058" spans="8:8" x14ac:dyDescent="0.25">
      <c r="H12058" s="1"/>
    </row>
    <row r="12059" spans="8:8" x14ac:dyDescent="0.25">
      <c r="H12059" s="1"/>
    </row>
    <row r="12060" spans="8:8" x14ac:dyDescent="0.25">
      <c r="H12060" s="1"/>
    </row>
    <row r="12061" spans="8:8" x14ac:dyDescent="0.25">
      <c r="H12061" s="1"/>
    </row>
    <row r="12062" spans="8:8" x14ac:dyDescent="0.25">
      <c r="H12062" s="1"/>
    </row>
    <row r="12063" spans="8:8" x14ac:dyDescent="0.25">
      <c r="H12063" s="1"/>
    </row>
    <row r="12064" spans="8:8" x14ac:dyDescent="0.25">
      <c r="H12064" s="1"/>
    </row>
    <row r="12065" spans="8:8" x14ac:dyDescent="0.25">
      <c r="H12065" s="1"/>
    </row>
    <row r="12066" spans="8:8" x14ac:dyDescent="0.25">
      <c r="H12066" s="1"/>
    </row>
    <row r="12068" spans="8:8" x14ac:dyDescent="0.25">
      <c r="H12068" s="1"/>
    </row>
    <row r="12069" spans="8:8" x14ac:dyDescent="0.25">
      <c r="H12069" s="1"/>
    </row>
    <row r="12070" spans="8:8" x14ac:dyDescent="0.25">
      <c r="H12070" s="1"/>
    </row>
    <row r="12071" spans="8:8" x14ac:dyDescent="0.25">
      <c r="H12071" s="1"/>
    </row>
    <row r="12072" spans="8:8" x14ac:dyDescent="0.25">
      <c r="H12072" s="1"/>
    </row>
    <row r="12076" spans="8:8" x14ac:dyDescent="0.25">
      <c r="H12076" s="1"/>
    </row>
    <row r="12077" spans="8:8" x14ac:dyDescent="0.25">
      <c r="H12077" s="1"/>
    </row>
    <row r="12078" spans="8:8" x14ac:dyDescent="0.25">
      <c r="H12078" s="1"/>
    </row>
    <row r="12079" spans="8:8" x14ac:dyDescent="0.25">
      <c r="H12079" s="1"/>
    </row>
    <row r="12080" spans="8:8" x14ac:dyDescent="0.25">
      <c r="H12080" s="1"/>
    </row>
    <row r="12082" spans="8:8" x14ac:dyDescent="0.25">
      <c r="H12082" s="1"/>
    </row>
    <row r="12086" spans="8:8" x14ac:dyDescent="0.25">
      <c r="H12086" s="1"/>
    </row>
    <row r="12088" spans="8:8" x14ac:dyDescent="0.25">
      <c r="H12088" s="1"/>
    </row>
    <row r="12089" spans="8:8" x14ac:dyDescent="0.25">
      <c r="H12089" s="1"/>
    </row>
    <row r="12090" spans="8:8" x14ac:dyDescent="0.25">
      <c r="H12090" s="1"/>
    </row>
    <row r="12091" spans="8:8" x14ac:dyDescent="0.25">
      <c r="H12091" s="1"/>
    </row>
    <row r="12092" spans="8:8" x14ac:dyDescent="0.25">
      <c r="H12092" s="1"/>
    </row>
    <row r="12093" spans="8:8" x14ac:dyDescent="0.25">
      <c r="H12093" s="1"/>
    </row>
    <row r="12095" spans="8:8" x14ac:dyDescent="0.25">
      <c r="H12095" s="1"/>
    </row>
    <row r="12096" spans="8:8" x14ac:dyDescent="0.25">
      <c r="H12096" s="1"/>
    </row>
    <row r="12097" spans="8:8" x14ac:dyDescent="0.25">
      <c r="H12097" s="1"/>
    </row>
    <row r="12098" spans="8:8" x14ac:dyDescent="0.25">
      <c r="H12098" s="1"/>
    </row>
    <row r="12099" spans="8:8" x14ac:dyDescent="0.25">
      <c r="H12099" s="1"/>
    </row>
    <row r="12101" spans="8:8" x14ac:dyDescent="0.25">
      <c r="H12101" s="1"/>
    </row>
    <row r="12102" spans="8:8" x14ac:dyDescent="0.25">
      <c r="H12102" s="1"/>
    </row>
    <row r="12106" spans="8:8" x14ac:dyDescent="0.25">
      <c r="H12106" s="1"/>
    </row>
    <row r="12107" spans="8:8" x14ac:dyDescent="0.25">
      <c r="H12107" s="1"/>
    </row>
    <row r="12108" spans="8:8" x14ac:dyDescent="0.25">
      <c r="H12108" s="1"/>
    </row>
    <row r="12109" spans="8:8" x14ac:dyDescent="0.25">
      <c r="H12109" s="1"/>
    </row>
    <row r="12110" spans="8:8" x14ac:dyDescent="0.25">
      <c r="H12110" s="1"/>
    </row>
    <row r="12111" spans="8:8" x14ac:dyDescent="0.25">
      <c r="H12111" s="1"/>
    </row>
    <row r="12112" spans="8:8" x14ac:dyDescent="0.25">
      <c r="H12112" s="1"/>
    </row>
    <row r="12114" spans="8:8" x14ac:dyDescent="0.25">
      <c r="H12114" s="1"/>
    </row>
    <row r="12115" spans="8:8" x14ac:dyDescent="0.25">
      <c r="H12115" s="1"/>
    </row>
    <row r="12116" spans="8:8" x14ac:dyDescent="0.25">
      <c r="H12116" s="1"/>
    </row>
    <row r="12117" spans="8:8" x14ac:dyDescent="0.25">
      <c r="H12117" s="1"/>
    </row>
    <row r="12118" spans="8:8" x14ac:dyDescent="0.25">
      <c r="H12118" s="1"/>
    </row>
    <row r="12119" spans="8:8" x14ac:dyDescent="0.25">
      <c r="H12119" s="1"/>
    </row>
    <row r="12120" spans="8:8" x14ac:dyDescent="0.25">
      <c r="H12120" s="1"/>
    </row>
    <row r="12121" spans="8:8" x14ac:dyDescent="0.25">
      <c r="H12121" s="1"/>
    </row>
    <row r="12123" spans="8:8" x14ac:dyDescent="0.25">
      <c r="H12123" s="1"/>
    </row>
    <row r="12124" spans="8:8" x14ac:dyDescent="0.25">
      <c r="H12124" s="1"/>
    </row>
    <row r="12125" spans="8:8" x14ac:dyDescent="0.25">
      <c r="H12125" s="1"/>
    </row>
    <row r="12126" spans="8:8" x14ac:dyDescent="0.25">
      <c r="H12126" s="1"/>
    </row>
    <row r="12127" spans="8:8" x14ac:dyDescent="0.25">
      <c r="H12127" s="1"/>
    </row>
    <row r="12131" spans="8:8" x14ac:dyDescent="0.25">
      <c r="H12131" s="1"/>
    </row>
    <row r="12132" spans="8:8" x14ac:dyDescent="0.25">
      <c r="H12132" s="1"/>
    </row>
    <row r="12133" spans="8:8" x14ac:dyDescent="0.25">
      <c r="H12133" s="1"/>
    </row>
    <row r="12134" spans="8:8" x14ac:dyDescent="0.25">
      <c r="H12134" s="1"/>
    </row>
    <row r="12135" spans="8:8" x14ac:dyDescent="0.25">
      <c r="H12135" s="1"/>
    </row>
    <row r="12138" spans="8:8" x14ac:dyDescent="0.25">
      <c r="H12138" s="1"/>
    </row>
    <row r="12139" spans="8:8" x14ac:dyDescent="0.25">
      <c r="H12139" s="1"/>
    </row>
    <row r="12144" spans="8:8" x14ac:dyDescent="0.25">
      <c r="H12144" s="1"/>
    </row>
    <row r="12146" spans="8:8" x14ac:dyDescent="0.25">
      <c r="H12146" s="1"/>
    </row>
    <row r="12147" spans="8:8" x14ac:dyDescent="0.25">
      <c r="H12147" s="1"/>
    </row>
    <row r="12148" spans="8:8" x14ac:dyDescent="0.25">
      <c r="H12148" s="1"/>
    </row>
    <row r="12151" spans="8:8" x14ac:dyDescent="0.25">
      <c r="H12151" s="1"/>
    </row>
    <row r="12152" spans="8:8" x14ac:dyDescent="0.25">
      <c r="H12152" s="1"/>
    </row>
    <row r="12153" spans="8:8" x14ac:dyDescent="0.25">
      <c r="H12153" s="1"/>
    </row>
    <row r="12154" spans="8:8" x14ac:dyDescent="0.25">
      <c r="H12154" s="1"/>
    </row>
    <row r="12155" spans="8:8" x14ac:dyDescent="0.25">
      <c r="H12155" s="1"/>
    </row>
    <row r="12156" spans="8:8" x14ac:dyDescent="0.25">
      <c r="H12156" s="1"/>
    </row>
    <row r="12157" spans="8:8" x14ac:dyDescent="0.25">
      <c r="H12157" s="1"/>
    </row>
    <row r="12158" spans="8:8" x14ac:dyDescent="0.25">
      <c r="H12158" s="1"/>
    </row>
    <row r="12161" spans="8:8" x14ac:dyDescent="0.25">
      <c r="H12161" s="1"/>
    </row>
    <row r="12162" spans="8:8" x14ac:dyDescent="0.25">
      <c r="H12162" s="1"/>
    </row>
    <row r="12163" spans="8:8" x14ac:dyDescent="0.25">
      <c r="H12163" s="1"/>
    </row>
    <row r="12164" spans="8:8" x14ac:dyDescent="0.25">
      <c r="H12164" s="1"/>
    </row>
    <row r="12168" spans="8:8" x14ac:dyDescent="0.25">
      <c r="H12168" s="1"/>
    </row>
    <row r="12169" spans="8:8" x14ac:dyDescent="0.25">
      <c r="H12169" s="1"/>
    </row>
    <row r="12170" spans="8:8" x14ac:dyDescent="0.25">
      <c r="H12170" s="1"/>
    </row>
    <row r="12171" spans="8:8" x14ac:dyDescent="0.25">
      <c r="H12171" s="1"/>
    </row>
    <row r="12172" spans="8:8" x14ac:dyDescent="0.25">
      <c r="H12172" s="1"/>
    </row>
    <row r="12173" spans="8:8" x14ac:dyDescent="0.25">
      <c r="H12173" s="1"/>
    </row>
    <row r="12174" spans="8:8" x14ac:dyDescent="0.25">
      <c r="H12174" s="1"/>
    </row>
    <row r="12176" spans="8:8" x14ac:dyDescent="0.25">
      <c r="H12176" s="1"/>
    </row>
    <row r="12177" spans="8:8" x14ac:dyDescent="0.25">
      <c r="H12177" s="1"/>
    </row>
    <row r="12178" spans="8:8" x14ac:dyDescent="0.25">
      <c r="H12178" s="1"/>
    </row>
    <row r="12179" spans="8:8" x14ac:dyDescent="0.25">
      <c r="H12179" s="1"/>
    </row>
    <row r="12180" spans="8:8" x14ac:dyDescent="0.25">
      <c r="H12180" s="1"/>
    </row>
    <row r="12182" spans="8:8" x14ac:dyDescent="0.25">
      <c r="H12182" s="1"/>
    </row>
    <row r="12183" spans="8:8" x14ac:dyDescent="0.25">
      <c r="H12183" s="1"/>
    </row>
    <row r="12185" spans="8:8" x14ac:dyDescent="0.25">
      <c r="H12185" s="1"/>
    </row>
    <row r="12187" spans="8:8" x14ac:dyDescent="0.25">
      <c r="H12187" s="1"/>
    </row>
    <row r="12188" spans="8:8" x14ac:dyDescent="0.25">
      <c r="H12188" s="1"/>
    </row>
    <row r="12190" spans="8:8" x14ac:dyDescent="0.25">
      <c r="H12190" s="1"/>
    </row>
    <row r="12192" spans="8:8" x14ac:dyDescent="0.25">
      <c r="H12192" s="1"/>
    </row>
    <row r="12194" spans="8:8" x14ac:dyDescent="0.25">
      <c r="H12194" s="1"/>
    </row>
    <row r="12195" spans="8:8" x14ac:dyDescent="0.25">
      <c r="H12195" s="1"/>
    </row>
    <row r="12196" spans="8:8" x14ac:dyDescent="0.25">
      <c r="H12196" s="1"/>
    </row>
    <row r="12197" spans="8:8" x14ac:dyDescent="0.25">
      <c r="H12197" s="1"/>
    </row>
    <row r="12200" spans="8:8" x14ac:dyDescent="0.25">
      <c r="H12200" s="1"/>
    </row>
    <row r="12201" spans="8:8" x14ac:dyDescent="0.25">
      <c r="H12201" s="1"/>
    </row>
    <row r="12202" spans="8:8" x14ac:dyDescent="0.25">
      <c r="H12202" s="1"/>
    </row>
    <row r="12203" spans="8:8" x14ac:dyDescent="0.25">
      <c r="H12203" s="1"/>
    </row>
    <row r="12204" spans="8:8" x14ac:dyDescent="0.25">
      <c r="H12204" s="1"/>
    </row>
    <row r="12206" spans="8:8" x14ac:dyDescent="0.25">
      <c r="H12206" s="1"/>
    </row>
    <row r="12208" spans="8:8" x14ac:dyDescent="0.25">
      <c r="H12208" s="1"/>
    </row>
    <row r="12209" spans="8:8" x14ac:dyDescent="0.25">
      <c r="H12209" s="1"/>
    </row>
    <row r="12210" spans="8:8" x14ac:dyDescent="0.25">
      <c r="H12210" s="1"/>
    </row>
    <row r="12211" spans="8:8" x14ac:dyDescent="0.25">
      <c r="H12211" s="1"/>
    </row>
    <row r="12212" spans="8:8" x14ac:dyDescent="0.25">
      <c r="H12212" s="1"/>
    </row>
    <row r="12213" spans="8:8" x14ac:dyDescent="0.25">
      <c r="H12213" s="1"/>
    </row>
    <row r="12214" spans="8:8" x14ac:dyDescent="0.25">
      <c r="H12214" s="1"/>
    </row>
    <row r="12216" spans="8:8" x14ac:dyDescent="0.25">
      <c r="H12216" s="1"/>
    </row>
    <row r="12217" spans="8:8" x14ac:dyDescent="0.25">
      <c r="H12217" s="1"/>
    </row>
    <row r="12218" spans="8:8" x14ac:dyDescent="0.25">
      <c r="H12218" s="1"/>
    </row>
    <row r="12220" spans="8:8" x14ac:dyDescent="0.25">
      <c r="H12220" s="1"/>
    </row>
    <row r="12221" spans="8:8" x14ac:dyDescent="0.25">
      <c r="H12221" s="1"/>
    </row>
    <row r="12223" spans="8:8" x14ac:dyDescent="0.25">
      <c r="H12223" s="1"/>
    </row>
    <row r="12224" spans="8:8" x14ac:dyDescent="0.25">
      <c r="H12224" s="1"/>
    </row>
    <row r="12228" spans="8:8" x14ac:dyDescent="0.25">
      <c r="H12228" s="1"/>
    </row>
    <row r="12229" spans="8:8" x14ac:dyDescent="0.25">
      <c r="H12229" s="1"/>
    </row>
    <row r="12230" spans="8:8" x14ac:dyDescent="0.25">
      <c r="H12230" s="1"/>
    </row>
    <row r="12231" spans="8:8" x14ac:dyDescent="0.25">
      <c r="H12231" s="1"/>
    </row>
    <row r="12232" spans="8:8" x14ac:dyDescent="0.25">
      <c r="H12232" s="1"/>
    </row>
    <row r="12233" spans="8:8" x14ac:dyDescent="0.25">
      <c r="H12233" s="1"/>
    </row>
    <row r="12234" spans="8:8" x14ac:dyDescent="0.25">
      <c r="H12234" s="1"/>
    </row>
    <row r="12238" spans="8:8" x14ac:dyDescent="0.25">
      <c r="H12238" s="1"/>
    </row>
    <row r="12239" spans="8:8" x14ac:dyDescent="0.25">
      <c r="H12239" s="1"/>
    </row>
    <row r="12243" spans="8:8" x14ac:dyDescent="0.25">
      <c r="H12243" s="1"/>
    </row>
    <row r="12256" spans="8:8" x14ac:dyDescent="0.25">
      <c r="H12256" s="1"/>
    </row>
    <row r="12257" spans="8:8" x14ac:dyDescent="0.25">
      <c r="H12257" s="1"/>
    </row>
    <row r="12259" spans="8:8" x14ac:dyDescent="0.25">
      <c r="H12259" s="1"/>
    </row>
    <row r="12260" spans="8:8" x14ac:dyDescent="0.25">
      <c r="H12260" s="1"/>
    </row>
    <row r="12262" spans="8:8" x14ac:dyDescent="0.25">
      <c r="H12262" s="1"/>
    </row>
    <row r="12265" spans="8:8" x14ac:dyDescent="0.25">
      <c r="H12265" s="1"/>
    </row>
    <row r="12267" spans="8:8" x14ac:dyDescent="0.25">
      <c r="H12267" s="1"/>
    </row>
    <row r="12268" spans="8:8" x14ac:dyDescent="0.25">
      <c r="H12268" s="1"/>
    </row>
    <row r="12269" spans="8:8" x14ac:dyDescent="0.25">
      <c r="H12269" s="1"/>
    </row>
    <row r="12270" spans="8:8" x14ac:dyDescent="0.25">
      <c r="H12270" s="1"/>
    </row>
    <row r="12271" spans="8:8" x14ac:dyDescent="0.25">
      <c r="H12271" s="1"/>
    </row>
    <row r="12272" spans="8:8" x14ac:dyDescent="0.25">
      <c r="H12272" s="1"/>
    </row>
    <row r="12273" spans="8:8" x14ac:dyDescent="0.25">
      <c r="H12273" s="1"/>
    </row>
    <row r="12274" spans="8:8" x14ac:dyDescent="0.25">
      <c r="H12274" s="1"/>
    </row>
    <row r="12277" spans="8:8" x14ac:dyDescent="0.25">
      <c r="H12277" s="1"/>
    </row>
    <row r="12278" spans="8:8" x14ac:dyDescent="0.25">
      <c r="H12278" s="1"/>
    </row>
    <row r="12279" spans="8:8" x14ac:dyDescent="0.25">
      <c r="H12279" s="1"/>
    </row>
    <row r="12280" spans="8:8" x14ac:dyDescent="0.25">
      <c r="H12280" s="1"/>
    </row>
    <row r="12281" spans="8:8" x14ac:dyDescent="0.25">
      <c r="H12281" s="1"/>
    </row>
    <row r="12282" spans="8:8" x14ac:dyDescent="0.25">
      <c r="H12282" s="1"/>
    </row>
    <row r="12284" spans="8:8" x14ac:dyDescent="0.25">
      <c r="H12284" s="1"/>
    </row>
    <row r="12285" spans="8:8" x14ac:dyDescent="0.25">
      <c r="H12285" s="1"/>
    </row>
    <row r="12286" spans="8:8" x14ac:dyDescent="0.25">
      <c r="H12286" s="1"/>
    </row>
    <row r="12287" spans="8:8" x14ac:dyDescent="0.25">
      <c r="H12287" s="1"/>
    </row>
    <row r="12288" spans="8:8" x14ac:dyDescent="0.25">
      <c r="H12288" s="1"/>
    </row>
    <row r="12289" spans="8:8" x14ac:dyDescent="0.25">
      <c r="H12289" s="1"/>
    </row>
    <row r="12290" spans="8:8" x14ac:dyDescent="0.25">
      <c r="H12290" s="1"/>
    </row>
    <row r="12291" spans="8:8" x14ac:dyDescent="0.25">
      <c r="H12291" s="1"/>
    </row>
    <row r="12292" spans="8:8" x14ac:dyDescent="0.25">
      <c r="H12292" s="1"/>
    </row>
    <row r="12295" spans="8:8" x14ac:dyDescent="0.25">
      <c r="H12295" s="1"/>
    </row>
    <row r="12297" spans="8:8" x14ac:dyDescent="0.25">
      <c r="H12297" s="1"/>
    </row>
    <row r="12298" spans="8:8" x14ac:dyDescent="0.25">
      <c r="H12298" s="1"/>
    </row>
    <row r="12299" spans="8:8" x14ac:dyDescent="0.25">
      <c r="H12299" s="1"/>
    </row>
    <row r="12301" spans="8:8" x14ac:dyDescent="0.25">
      <c r="H12301" s="1"/>
    </row>
    <row r="12303" spans="8:8" x14ac:dyDescent="0.25">
      <c r="H12303" s="1"/>
    </row>
    <row r="12309" spans="8:8" x14ac:dyDescent="0.25">
      <c r="H12309" s="1"/>
    </row>
    <row r="12310" spans="8:8" x14ac:dyDescent="0.25">
      <c r="H12310" s="1"/>
    </row>
    <row r="12311" spans="8:8" x14ac:dyDescent="0.25">
      <c r="H12311" s="1"/>
    </row>
    <row r="12312" spans="8:8" x14ac:dyDescent="0.25">
      <c r="H12312" s="1"/>
    </row>
    <row r="12313" spans="8:8" x14ac:dyDescent="0.25">
      <c r="H12313" s="1"/>
    </row>
    <row r="12314" spans="8:8" x14ac:dyDescent="0.25">
      <c r="H12314" s="1"/>
    </row>
    <row r="12315" spans="8:8" x14ac:dyDescent="0.25">
      <c r="H12315" s="1"/>
    </row>
    <row r="12316" spans="8:8" x14ac:dyDescent="0.25">
      <c r="H12316" s="1"/>
    </row>
    <row r="12321" spans="8:8" x14ac:dyDescent="0.25">
      <c r="H12321" s="1"/>
    </row>
    <row r="12322" spans="8:8" x14ac:dyDescent="0.25">
      <c r="H12322" s="1"/>
    </row>
    <row r="12323" spans="8:8" x14ac:dyDescent="0.25">
      <c r="H12323" s="1"/>
    </row>
    <row r="12324" spans="8:8" x14ac:dyDescent="0.25">
      <c r="H12324" s="1"/>
    </row>
    <row r="12326" spans="8:8" x14ac:dyDescent="0.25">
      <c r="H12326" s="1"/>
    </row>
    <row r="12327" spans="8:8" x14ac:dyDescent="0.25">
      <c r="H12327" s="1"/>
    </row>
    <row r="12328" spans="8:8" x14ac:dyDescent="0.25">
      <c r="H12328" s="1"/>
    </row>
    <row r="12329" spans="8:8" x14ac:dyDescent="0.25">
      <c r="H12329" s="1"/>
    </row>
    <row r="12330" spans="8:8" x14ac:dyDescent="0.25">
      <c r="H12330" s="1"/>
    </row>
    <row r="12331" spans="8:8" x14ac:dyDescent="0.25">
      <c r="H12331" s="1"/>
    </row>
    <row r="12332" spans="8:8" x14ac:dyDescent="0.25">
      <c r="H12332" s="1"/>
    </row>
    <row r="12336" spans="8:8" x14ac:dyDescent="0.25">
      <c r="H12336" s="1"/>
    </row>
    <row r="12341" spans="8:8" x14ac:dyDescent="0.25">
      <c r="H12341" s="1"/>
    </row>
    <row r="12342" spans="8:8" x14ac:dyDescent="0.25">
      <c r="H12342" s="1"/>
    </row>
    <row r="12343" spans="8:8" x14ac:dyDescent="0.25">
      <c r="H12343" s="1"/>
    </row>
    <row r="12344" spans="8:8" x14ac:dyDescent="0.25">
      <c r="H12344" s="1"/>
    </row>
    <row r="12346" spans="8:8" x14ac:dyDescent="0.25">
      <c r="H12346" s="1"/>
    </row>
    <row r="12348" spans="8:8" x14ac:dyDescent="0.25">
      <c r="H12348" s="1"/>
    </row>
    <row r="12349" spans="8:8" x14ac:dyDescent="0.25">
      <c r="H12349" s="1"/>
    </row>
    <row r="12350" spans="8:8" x14ac:dyDescent="0.25">
      <c r="H12350" s="1"/>
    </row>
    <row r="12354" spans="8:8" x14ac:dyDescent="0.25">
      <c r="H12354" s="1"/>
    </row>
    <row r="12355" spans="8:8" x14ac:dyDescent="0.25">
      <c r="H12355" s="1"/>
    </row>
    <row r="12356" spans="8:8" x14ac:dyDescent="0.25">
      <c r="H12356" s="1"/>
    </row>
    <row r="12358" spans="8:8" x14ac:dyDescent="0.25">
      <c r="H12358" s="1"/>
    </row>
    <row r="12359" spans="8:8" x14ac:dyDescent="0.25">
      <c r="H12359" s="1"/>
    </row>
    <row r="12361" spans="8:8" x14ac:dyDescent="0.25">
      <c r="H12361" s="1"/>
    </row>
    <row r="12362" spans="8:8" x14ac:dyDescent="0.25">
      <c r="H12362" s="1"/>
    </row>
    <row r="12363" spans="8:8" x14ac:dyDescent="0.25">
      <c r="H12363" s="1"/>
    </row>
    <row r="12364" spans="8:8" x14ac:dyDescent="0.25">
      <c r="H12364" s="1"/>
    </row>
    <row r="12365" spans="8:8" x14ac:dyDescent="0.25">
      <c r="H12365" s="1"/>
    </row>
    <row r="12366" spans="8:8" x14ac:dyDescent="0.25">
      <c r="H12366" s="1"/>
    </row>
    <row r="12367" spans="8:8" x14ac:dyDescent="0.25">
      <c r="H12367" s="1"/>
    </row>
    <row r="12368" spans="8:8" x14ac:dyDescent="0.25">
      <c r="H12368" s="1"/>
    </row>
    <row r="12369" spans="8:8" x14ac:dyDescent="0.25">
      <c r="H12369" s="1"/>
    </row>
    <row r="12370" spans="8:8" x14ac:dyDescent="0.25">
      <c r="H12370" s="1"/>
    </row>
    <row r="12375" spans="8:8" x14ac:dyDescent="0.25">
      <c r="H12375" s="1"/>
    </row>
    <row r="12376" spans="8:8" x14ac:dyDescent="0.25">
      <c r="H12376" s="1"/>
    </row>
    <row r="12377" spans="8:8" x14ac:dyDescent="0.25">
      <c r="H12377" s="1"/>
    </row>
    <row r="12378" spans="8:8" x14ac:dyDescent="0.25">
      <c r="H12378" s="1"/>
    </row>
    <row r="12379" spans="8:8" x14ac:dyDescent="0.25">
      <c r="H12379" s="1"/>
    </row>
    <row r="12380" spans="8:8" x14ac:dyDescent="0.25">
      <c r="H12380" s="1"/>
    </row>
    <row r="12381" spans="8:8" x14ac:dyDescent="0.25">
      <c r="H12381" s="1"/>
    </row>
    <row r="12382" spans="8:8" x14ac:dyDescent="0.25">
      <c r="H12382" s="1"/>
    </row>
    <row r="12383" spans="8:8" x14ac:dyDescent="0.25">
      <c r="H12383" s="1"/>
    </row>
    <row r="12384" spans="8:8" x14ac:dyDescent="0.25">
      <c r="H12384" s="1"/>
    </row>
    <row r="12385" spans="8:8" x14ac:dyDescent="0.25">
      <c r="H12385" s="1"/>
    </row>
    <row r="12386" spans="8:8" x14ac:dyDescent="0.25">
      <c r="H12386" s="1"/>
    </row>
    <row r="12387" spans="8:8" x14ac:dyDescent="0.25">
      <c r="H12387" s="1"/>
    </row>
    <row r="12388" spans="8:8" x14ac:dyDescent="0.25">
      <c r="H12388" s="1"/>
    </row>
    <row r="12390" spans="8:8" x14ac:dyDescent="0.25">
      <c r="H12390" s="1"/>
    </row>
    <row r="12392" spans="8:8" x14ac:dyDescent="0.25">
      <c r="H12392" s="1"/>
    </row>
    <row r="12393" spans="8:8" x14ac:dyDescent="0.25">
      <c r="H12393" s="1"/>
    </row>
    <row r="12394" spans="8:8" x14ac:dyDescent="0.25">
      <c r="H12394" s="1"/>
    </row>
    <row r="12395" spans="8:8" x14ac:dyDescent="0.25">
      <c r="H12395" s="1"/>
    </row>
    <row r="12396" spans="8:8" x14ac:dyDescent="0.25">
      <c r="H12396" s="1"/>
    </row>
    <row r="12397" spans="8:8" x14ac:dyDescent="0.25">
      <c r="H12397" s="1"/>
    </row>
    <row r="12399" spans="8:8" x14ac:dyDescent="0.25">
      <c r="H12399" s="1"/>
    </row>
    <row r="12400" spans="8:8" x14ac:dyDescent="0.25">
      <c r="H12400" s="1"/>
    </row>
    <row r="12402" spans="8:8" x14ac:dyDescent="0.25">
      <c r="H12402" s="1"/>
    </row>
    <row r="12403" spans="8:8" x14ac:dyDescent="0.25">
      <c r="H12403" s="1"/>
    </row>
    <row r="12404" spans="8:8" x14ac:dyDescent="0.25">
      <c r="H12404" s="1"/>
    </row>
    <row r="12407" spans="8:8" x14ac:dyDescent="0.25">
      <c r="H12407" s="1"/>
    </row>
    <row r="12408" spans="8:8" x14ac:dyDescent="0.25">
      <c r="H12408" s="1"/>
    </row>
    <row r="12409" spans="8:8" x14ac:dyDescent="0.25">
      <c r="H12409" s="1"/>
    </row>
    <row r="12410" spans="8:8" x14ac:dyDescent="0.25">
      <c r="H12410" s="1"/>
    </row>
    <row r="12411" spans="8:8" x14ac:dyDescent="0.25">
      <c r="H12411" s="1"/>
    </row>
    <row r="12412" spans="8:8" x14ac:dyDescent="0.25">
      <c r="H12412" s="1"/>
    </row>
    <row r="12413" spans="8:8" x14ac:dyDescent="0.25">
      <c r="H12413" s="1"/>
    </row>
    <row r="12414" spans="8:8" x14ac:dyDescent="0.25">
      <c r="H12414" s="1"/>
    </row>
    <row r="12415" spans="8:8" x14ac:dyDescent="0.25">
      <c r="H12415" s="1"/>
    </row>
    <row r="12416" spans="8:8" x14ac:dyDescent="0.25">
      <c r="H12416" s="1"/>
    </row>
    <row r="12417" spans="8:8" x14ac:dyDescent="0.25">
      <c r="H12417" s="1"/>
    </row>
    <row r="12418" spans="8:8" x14ac:dyDescent="0.25">
      <c r="H12418" s="1"/>
    </row>
    <row r="12419" spans="8:8" x14ac:dyDescent="0.25">
      <c r="H12419" s="1"/>
    </row>
    <row r="12420" spans="8:8" x14ac:dyDescent="0.25">
      <c r="H12420" s="1"/>
    </row>
    <row r="12421" spans="8:8" x14ac:dyDescent="0.25">
      <c r="H12421" s="1"/>
    </row>
    <row r="12426" spans="8:8" x14ac:dyDescent="0.25">
      <c r="H12426" s="1"/>
    </row>
    <row r="12428" spans="8:8" x14ac:dyDescent="0.25">
      <c r="H12428" s="1"/>
    </row>
    <row r="12429" spans="8:8" x14ac:dyDescent="0.25">
      <c r="H12429" s="1"/>
    </row>
    <row r="12430" spans="8:8" x14ac:dyDescent="0.25">
      <c r="H12430" s="1"/>
    </row>
    <row r="12431" spans="8:8" x14ac:dyDescent="0.25">
      <c r="H12431" s="1"/>
    </row>
    <row r="12433" spans="8:8" x14ac:dyDescent="0.25">
      <c r="H12433" s="1"/>
    </row>
    <row r="12438" spans="8:8" x14ac:dyDescent="0.25">
      <c r="H12438" s="1"/>
    </row>
    <row r="12440" spans="8:8" x14ac:dyDescent="0.25">
      <c r="H12440" s="1"/>
    </row>
    <row r="12442" spans="8:8" x14ac:dyDescent="0.25">
      <c r="H12442" s="1"/>
    </row>
    <row r="12449" spans="8:8" x14ac:dyDescent="0.25">
      <c r="H12449" s="1"/>
    </row>
    <row r="12450" spans="8:8" x14ac:dyDescent="0.25">
      <c r="H12450" s="1"/>
    </row>
    <row r="12452" spans="8:8" x14ac:dyDescent="0.25">
      <c r="H12452" s="1"/>
    </row>
    <row r="12453" spans="8:8" x14ac:dyDescent="0.25">
      <c r="H12453" s="1"/>
    </row>
    <row r="12454" spans="8:8" x14ac:dyDescent="0.25">
      <c r="H12454" s="1"/>
    </row>
    <row r="12455" spans="8:8" x14ac:dyDescent="0.25">
      <c r="H12455" s="1"/>
    </row>
    <row r="12456" spans="8:8" x14ac:dyDescent="0.25">
      <c r="H12456" s="1"/>
    </row>
    <row r="12457" spans="8:8" x14ac:dyDescent="0.25">
      <c r="H12457" s="1"/>
    </row>
    <row r="12458" spans="8:8" x14ac:dyDescent="0.25">
      <c r="H12458" s="1"/>
    </row>
    <row r="12459" spans="8:8" x14ac:dyDescent="0.25">
      <c r="H12459" s="1"/>
    </row>
    <row r="12463" spans="8:8" x14ac:dyDescent="0.25">
      <c r="H12463" s="1"/>
    </row>
    <row r="12464" spans="8:8" x14ac:dyDescent="0.25">
      <c r="H12464" s="1"/>
    </row>
    <row r="12465" spans="8:8" x14ac:dyDescent="0.25">
      <c r="H12465" s="1"/>
    </row>
    <row r="12468" spans="8:8" x14ac:dyDescent="0.25">
      <c r="H12468" s="1"/>
    </row>
    <row r="12469" spans="8:8" x14ac:dyDescent="0.25">
      <c r="H12469" s="1"/>
    </row>
    <row r="12470" spans="8:8" x14ac:dyDescent="0.25">
      <c r="H12470" s="1"/>
    </row>
    <row r="12471" spans="8:8" x14ac:dyDescent="0.25">
      <c r="H12471" s="1"/>
    </row>
    <row r="12472" spans="8:8" x14ac:dyDescent="0.25">
      <c r="H12472" s="1"/>
    </row>
    <row r="12473" spans="8:8" x14ac:dyDescent="0.25">
      <c r="H12473" s="1"/>
    </row>
    <row r="12474" spans="8:8" x14ac:dyDescent="0.25">
      <c r="H12474" s="1"/>
    </row>
    <row r="12477" spans="8:8" x14ac:dyDescent="0.25">
      <c r="H12477" s="1"/>
    </row>
    <row r="12478" spans="8:8" x14ac:dyDescent="0.25">
      <c r="H12478" s="1"/>
    </row>
    <row r="12479" spans="8:8" x14ac:dyDescent="0.25">
      <c r="H12479" s="1"/>
    </row>
    <row r="12480" spans="8:8" x14ac:dyDescent="0.25">
      <c r="H12480" s="1"/>
    </row>
    <row r="12481" spans="8:8" x14ac:dyDescent="0.25">
      <c r="H12481" s="1"/>
    </row>
    <row r="12482" spans="8:8" x14ac:dyDescent="0.25">
      <c r="H12482" s="1"/>
    </row>
    <row r="12483" spans="8:8" x14ac:dyDescent="0.25">
      <c r="H12483" s="1"/>
    </row>
    <row r="12484" spans="8:8" x14ac:dyDescent="0.25">
      <c r="H12484" s="1"/>
    </row>
    <row r="12488" spans="8:8" x14ac:dyDescent="0.25">
      <c r="H12488" s="1"/>
    </row>
    <row r="12492" spans="8:8" x14ac:dyDescent="0.25">
      <c r="H12492" s="1"/>
    </row>
    <row r="12494" spans="8:8" x14ac:dyDescent="0.25">
      <c r="H12494" s="1"/>
    </row>
    <row r="12495" spans="8:8" x14ac:dyDescent="0.25">
      <c r="H12495" s="1"/>
    </row>
    <row r="12498" spans="8:8" x14ac:dyDescent="0.25">
      <c r="H12498" s="1"/>
    </row>
    <row r="12500" spans="8:8" x14ac:dyDescent="0.25">
      <c r="H12500" s="1"/>
    </row>
    <row r="12501" spans="8:8" x14ac:dyDescent="0.25">
      <c r="H12501" s="1"/>
    </row>
    <row r="12502" spans="8:8" x14ac:dyDescent="0.25">
      <c r="H12502" s="1"/>
    </row>
    <row r="12503" spans="8:8" x14ac:dyDescent="0.25">
      <c r="H12503" s="1"/>
    </row>
    <row r="12504" spans="8:8" x14ac:dyDescent="0.25">
      <c r="H12504" s="1"/>
    </row>
    <row r="12505" spans="8:8" x14ac:dyDescent="0.25">
      <c r="H12505" s="1"/>
    </row>
    <row r="12506" spans="8:8" x14ac:dyDescent="0.25">
      <c r="H12506" s="1"/>
    </row>
    <row r="12507" spans="8:8" x14ac:dyDescent="0.25">
      <c r="H12507" s="1"/>
    </row>
    <row r="12508" spans="8:8" x14ac:dyDescent="0.25">
      <c r="H12508" s="1"/>
    </row>
    <row r="12509" spans="8:8" x14ac:dyDescent="0.25">
      <c r="H12509" s="1"/>
    </row>
    <row r="12510" spans="8:8" x14ac:dyDescent="0.25">
      <c r="H12510" s="1"/>
    </row>
    <row r="12520" spans="8:8" x14ac:dyDescent="0.25">
      <c r="H12520" s="1"/>
    </row>
    <row r="12521" spans="8:8" x14ac:dyDescent="0.25">
      <c r="H12521" s="1"/>
    </row>
    <row r="12522" spans="8:8" x14ac:dyDescent="0.25">
      <c r="H12522" s="1"/>
    </row>
    <row r="12523" spans="8:8" x14ac:dyDescent="0.25">
      <c r="H12523" s="1"/>
    </row>
    <row r="12524" spans="8:8" x14ac:dyDescent="0.25">
      <c r="H12524" s="1"/>
    </row>
    <row r="12525" spans="8:8" x14ac:dyDescent="0.25">
      <c r="H12525" s="1"/>
    </row>
    <row r="12526" spans="8:8" x14ac:dyDescent="0.25">
      <c r="H12526" s="1"/>
    </row>
    <row r="12527" spans="8:8" x14ac:dyDescent="0.25">
      <c r="H12527" s="1"/>
    </row>
    <row r="12528" spans="8:8" x14ac:dyDescent="0.25">
      <c r="H12528" s="1"/>
    </row>
    <row r="12534" spans="8:8" x14ac:dyDescent="0.25">
      <c r="H12534" s="1"/>
    </row>
    <row r="12535" spans="8:8" x14ac:dyDescent="0.25">
      <c r="H12535" s="1"/>
    </row>
    <row r="12539" spans="8:8" x14ac:dyDescent="0.25">
      <c r="H12539" s="1"/>
    </row>
    <row r="12540" spans="8:8" x14ac:dyDescent="0.25">
      <c r="H12540" s="1"/>
    </row>
    <row r="12541" spans="8:8" x14ac:dyDescent="0.25">
      <c r="H12541" s="1"/>
    </row>
    <row r="12542" spans="8:8" x14ac:dyDescent="0.25">
      <c r="H12542" s="1"/>
    </row>
    <row r="12543" spans="8:8" x14ac:dyDescent="0.25">
      <c r="H12543" s="1"/>
    </row>
    <row r="12544" spans="8:8" x14ac:dyDescent="0.25">
      <c r="H12544" s="1"/>
    </row>
    <row r="12548" spans="8:8" x14ac:dyDescent="0.25">
      <c r="H12548" s="1"/>
    </row>
    <row r="12549" spans="8:8" x14ac:dyDescent="0.25">
      <c r="H12549" s="1"/>
    </row>
    <row r="12550" spans="8:8" x14ac:dyDescent="0.25">
      <c r="H12550" s="1"/>
    </row>
    <row r="12551" spans="8:8" x14ac:dyDescent="0.25">
      <c r="H12551" s="1"/>
    </row>
    <row r="12553" spans="8:8" x14ac:dyDescent="0.25">
      <c r="H12553" s="1"/>
    </row>
    <row r="12555" spans="8:8" x14ac:dyDescent="0.25">
      <c r="H12555" s="1"/>
    </row>
    <row r="12556" spans="8:8" x14ac:dyDescent="0.25">
      <c r="H12556" s="1"/>
    </row>
    <row r="12557" spans="8:8" x14ac:dyDescent="0.25">
      <c r="H12557" s="1"/>
    </row>
    <row r="12558" spans="8:8" x14ac:dyDescent="0.25">
      <c r="H12558" s="1"/>
    </row>
    <row r="12559" spans="8:8" x14ac:dyDescent="0.25">
      <c r="H12559" s="1"/>
    </row>
    <row r="12560" spans="8:8" x14ac:dyDescent="0.25">
      <c r="H12560" s="1"/>
    </row>
    <row r="12561" spans="8:8" x14ac:dyDescent="0.25">
      <c r="H12561" s="1"/>
    </row>
    <row r="12562" spans="8:8" x14ac:dyDescent="0.25">
      <c r="H12562" s="1"/>
    </row>
    <row r="12566" spans="8:8" x14ac:dyDescent="0.25">
      <c r="H12566" s="1"/>
    </row>
    <row r="12572" spans="8:8" x14ac:dyDescent="0.25">
      <c r="H12572" s="1"/>
    </row>
    <row r="12573" spans="8:8" x14ac:dyDescent="0.25">
      <c r="H12573" s="1"/>
    </row>
    <row r="12574" spans="8:8" x14ac:dyDescent="0.25">
      <c r="H12574" s="1"/>
    </row>
    <row r="12575" spans="8:8" x14ac:dyDescent="0.25">
      <c r="H12575" s="1"/>
    </row>
    <row r="12576" spans="8:8" x14ac:dyDescent="0.25">
      <c r="H12576" s="1"/>
    </row>
    <row r="12577" spans="8:8" x14ac:dyDescent="0.25">
      <c r="H12577" s="1"/>
    </row>
    <row r="12578" spans="8:8" x14ac:dyDescent="0.25">
      <c r="H12578" s="1"/>
    </row>
    <row r="12579" spans="8:8" x14ac:dyDescent="0.25">
      <c r="H12579" s="1"/>
    </row>
    <row r="12580" spans="8:8" x14ac:dyDescent="0.25">
      <c r="H12580" s="1"/>
    </row>
    <row r="12581" spans="8:8" x14ac:dyDescent="0.25">
      <c r="H12581" s="1"/>
    </row>
    <row r="12585" spans="8:8" x14ac:dyDescent="0.25">
      <c r="H12585" s="1"/>
    </row>
    <row r="12587" spans="8:8" x14ac:dyDescent="0.25">
      <c r="H12587" s="1"/>
    </row>
    <row r="12588" spans="8:8" x14ac:dyDescent="0.25">
      <c r="H12588" s="1"/>
    </row>
    <row r="12594" spans="8:8" x14ac:dyDescent="0.25">
      <c r="H12594" s="1"/>
    </row>
    <row r="12595" spans="8:8" x14ac:dyDescent="0.25">
      <c r="H12595" s="1"/>
    </row>
    <row r="12597" spans="8:8" x14ac:dyDescent="0.25">
      <c r="H12597" s="1"/>
    </row>
    <row r="12598" spans="8:8" x14ac:dyDescent="0.25">
      <c r="H12598" s="1"/>
    </row>
    <row r="12599" spans="8:8" x14ac:dyDescent="0.25">
      <c r="H12599" s="1"/>
    </row>
    <row r="12600" spans="8:8" x14ac:dyDescent="0.25">
      <c r="H12600" s="1"/>
    </row>
    <row r="12601" spans="8:8" x14ac:dyDescent="0.25">
      <c r="H12601" s="1"/>
    </row>
    <row r="12605" spans="8:8" x14ac:dyDescent="0.25">
      <c r="H12605" s="1"/>
    </row>
    <row r="12608" spans="8:8" x14ac:dyDescent="0.25">
      <c r="H12608" s="1"/>
    </row>
    <row r="12610" spans="8:8" x14ac:dyDescent="0.25">
      <c r="H12610" s="1"/>
    </row>
    <row r="12611" spans="8:8" x14ac:dyDescent="0.25">
      <c r="H12611" s="1"/>
    </row>
    <row r="12612" spans="8:8" x14ac:dyDescent="0.25">
      <c r="H12612" s="1"/>
    </row>
    <row r="12613" spans="8:8" x14ac:dyDescent="0.25">
      <c r="H12613" s="1"/>
    </row>
    <row r="12614" spans="8:8" x14ac:dyDescent="0.25">
      <c r="H12614" s="1"/>
    </row>
    <row r="12616" spans="8:8" x14ac:dyDescent="0.25">
      <c r="H12616" s="1"/>
    </row>
    <row r="12617" spans="8:8" x14ac:dyDescent="0.25">
      <c r="H12617" s="1"/>
    </row>
    <row r="12618" spans="8:8" x14ac:dyDescent="0.25">
      <c r="H12618" s="1"/>
    </row>
    <row r="12619" spans="8:8" x14ac:dyDescent="0.25">
      <c r="H12619" s="1"/>
    </row>
    <row r="12620" spans="8:8" x14ac:dyDescent="0.25">
      <c r="H12620" s="1"/>
    </row>
    <row r="12621" spans="8:8" x14ac:dyDescent="0.25">
      <c r="H12621" s="1"/>
    </row>
    <row r="12624" spans="8:8" x14ac:dyDescent="0.25">
      <c r="H12624" s="1"/>
    </row>
    <row r="12627" spans="8:8" x14ac:dyDescent="0.25">
      <c r="H12627" s="1"/>
    </row>
    <row r="12629" spans="8:8" x14ac:dyDescent="0.25">
      <c r="H12629" s="1"/>
    </row>
    <row r="12630" spans="8:8" x14ac:dyDescent="0.25">
      <c r="H12630" s="1"/>
    </row>
    <row r="12631" spans="8:8" x14ac:dyDescent="0.25">
      <c r="H12631" s="1"/>
    </row>
    <row r="12632" spans="8:8" x14ac:dyDescent="0.25">
      <c r="H12632" s="1"/>
    </row>
    <row r="12633" spans="8:8" x14ac:dyDescent="0.25">
      <c r="H12633" s="1"/>
    </row>
    <row r="12635" spans="8:8" x14ac:dyDescent="0.25">
      <c r="H12635" s="1"/>
    </row>
    <row r="12637" spans="8:8" x14ac:dyDescent="0.25">
      <c r="H12637" s="1"/>
    </row>
    <row r="12638" spans="8:8" x14ac:dyDescent="0.25">
      <c r="H12638" s="1"/>
    </row>
    <row r="12639" spans="8:8" x14ac:dyDescent="0.25">
      <c r="H12639" s="1"/>
    </row>
    <row r="12640" spans="8:8" x14ac:dyDescent="0.25">
      <c r="H12640" s="1"/>
    </row>
    <row r="12641" spans="8:8" x14ac:dyDescent="0.25">
      <c r="H12641" s="1"/>
    </row>
    <row r="12644" spans="8:8" x14ac:dyDescent="0.25">
      <c r="H12644" s="1"/>
    </row>
    <row r="12645" spans="8:8" x14ac:dyDescent="0.25">
      <c r="H12645" s="1"/>
    </row>
    <row r="12646" spans="8:8" x14ac:dyDescent="0.25">
      <c r="H12646" s="1"/>
    </row>
    <row r="12647" spans="8:8" x14ac:dyDescent="0.25">
      <c r="H12647" s="1"/>
    </row>
    <row r="12648" spans="8:8" x14ac:dyDescent="0.25">
      <c r="H12648" s="1"/>
    </row>
    <row r="12649" spans="8:8" x14ac:dyDescent="0.25">
      <c r="H12649" s="1"/>
    </row>
    <row r="12650" spans="8:8" x14ac:dyDescent="0.25">
      <c r="H12650" s="1"/>
    </row>
    <row r="12652" spans="8:8" x14ac:dyDescent="0.25">
      <c r="H12652" s="1"/>
    </row>
    <row r="12653" spans="8:8" x14ac:dyDescent="0.25">
      <c r="H12653" s="1"/>
    </row>
    <row r="12654" spans="8:8" x14ac:dyDescent="0.25">
      <c r="H12654" s="1"/>
    </row>
    <row r="12655" spans="8:8" x14ac:dyDescent="0.25">
      <c r="H12655" s="1"/>
    </row>
    <row r="12656" spans="8:8" x14ac:dyDescent="0.25">
      <c r="H12656" s="1"/>
    </row>
    <row r="12657" spans="8:8" x14ac:dyDescent="0.25">
      <c r="H12657" s="1"/>
    </row>
    <row r="12658" spans="8:8" x14ac:dyDescent="0.25">
      <c r="H12658" s="1"/>
    </row>
    <row r="12659" spans="8:8" x14ac:dyDescent="0.25">
      <c r="H12659" s="1"/>
    </row>
    <row r="12661" spans="8:8" x14ac:dyDescent="0.25">
      <c r="H12661" s="1"/>
    </row>
    <row r="12665" spans="8:8" x14ac:dyDescent="0.25">
      <c r="H12665" s="1"/>
    </row>
    <row r="12666" spans="8:8" x14ac:dyDescent="0.25">
      <c r="H12666" s="1"/>
    </row>
    <row r="12669" spans="8:8" x14ac:dyDescent="0.25">
      <c r="H12669" s="1"/>
    </row>
    <row r="12670" spans="8:8" x14ac:dyDescent="0.25">
      <c r="H12670" s="1"/>
    </row>
    <row r="12672" spans="8:8" x14ac:dyDescent="0.25">
      <c r="H12672" s="1"/>
    </row>
    <row r="12673" spans="8:8" x14ac:dyDescent="0.25">
      <c r="H12673" s="1"/>
    </row>
    <row r="12674" spans="8:8" x14ac:dyDescent="0.25">
      <c r="H12674" s="1"/>
    </row>
    <row r="12677" spans="8:8" x14ac:dyDescent="0.25">
      <c r="H12677" s="1"/>
    </row>
    <row r="12678" spans="8:8" x14ac:dyDescent="0.25">
      <c r="H12678" s="1"/>
    </row>
    <row r="12680" spans="8:8" x14ac:dyDescent="0.25">
      <c r="H12680" s="1"/>
    </row>
    <row r="12682" spans="8:8" x14ac:dyDescent="0.25">
      <c r="H12682" s="1"/>
    </row>
    <row r="12685" spans="8:8" x14ac:dyDescent="0.25">
      <c r="H12685" s="1"/>
    </row>
    <row r="12700" spans="8:8" x14ac:dyDescent="0.25">
      <c r="H12700" s="1"/>
    </row>
    <row r="12709" spans="8:8" x14ac:dyDescent="0.25">
      <c r="H12709" s="1"/>
    </row>
    <row r="12710" spans="8:8" x14ac:dyDescent="0.25">
      <c r="H12710" s="1"/>
    </row>
    <row r="12711" spans="8:8" x14ac:dyDescent="0.25">
      <c r="H12711" s="1"/>
    </row>
    <row r="12712" spans="8:8" x14ac:dyDescent="0.25">
      <c r="H12712" s="1"/>
    </row>
    <row r="12713" spans="8:8" x14ac:dyDescent="0.25">
      <c r="H12713" s="1"/>
    </row>
    <row r="12714" spans="8:8" x14ac:dyDescent="0.25">
      <c r="H12714" s="1"/>
    </row>
    <row r="12715" spans="8:8" x14ac:dyDescent="0.25">
      <c r="H12715" s="1"/>
    </row>
    <row r="12720" spans="8:8" x14ac:dyDescent="0.25">
      <c r="H12720" s="1"/>
    </row>
    <row r="12724" spans="8:8" x14ac:dyDescent="0.25">
      <c r="H12724" s="1"/>
    </row>
    <row r="12730" spans="8:8" x14ac:dyDescent="0.25">
      <c r="H12730" s="1"/>
    </row>
    <row r="12731" spans="8:8" x14ac:dyDescent="0.25">
      <c r="H12731" s="1"/>
    </row>
    <row r="12732" spans="8:8" x14ac:dyDescent="0.25">
      <c r="H12732" s="1"/>
    </row>
    <row r="12733" spans="8:8" x14ac:dyDescent="0.25">
      <c r="H12733" s="1"/>
    </row>
    <row r="12735" spans="8:8" x14ac:dyDescent="0.25">
      <c r="H12735" s="1"/>
    </row>
    <row r="12736" spans="8:8" x14ac:dyDescent="0.25">
      <c r="H12736" s="1"/>
    </row>
    <row r="12737" spans="8:8" x14ac:dyDescent="0.25">
      <c r="H12737" s="1"/>
    </row>
    <row r="12738" spans="8:8" x14ac:dyDescent="0.25">
      <c r="H12738" s="1"/>
    </row>
    <row r="12739" spans="8:8" x14ac:dyDescent="0.25">
      <c r="H12739" s="1"/>
    </row>
    <row r="12740" spans="8:8" x14ac:dyDescent="0.25">
      <c r="H12740" s="1"/>
    </row>
    <row r="12741" spans="8:8" x14ac:dyDescent="0.25">
      <c r="H12741" s="1"/>
    </row>
    <row r="12742" spans="8:8" x14ac:dyDescent="0.25">
      <c r="H12742" s="1"/>
    </row>
    <row r="12743" spans="8:8" x14ac:dyDescent="0.25">
      <c r="H12743" s="1"/>
    </row>
    <row r="12747" spans="8:8" x14ac:dyDescent="0.25">
      <c r="H12747" s="1"/>
    </row>
    <row r="12748" spans="8:8" x14ac:dyDescent="0.25">
      <c r="H12748" s="1"/>
    </row>
    <row r="12749" spans="8:8" x14ac:dyDescent="0.25">
      <c r="H12749" s="1"/>
    </row>
    <row r="12750" spans="8:8" x14ac:dyDescent="0.25">
      <c r="H12750" s="1"/>
    </row>
    <row r="12751" spans="8:8" x14ac:dyDescent="0.25">
      <c r="H12751" s="1"/>
    </row>
    <row r="12752" spans="8:8" x14ac:dyDescent="0.25">
      <c r="H12752" s="1"/>
    </row>
    <row r="12753" spans="8:8" x14ac:dyDescent="0.25">
      <c r="H12753" s="1"/>
    </row>
    <row r="12755" spans="8:8" x14ac:dyDescent="0.25">
      <c r="H12755" s="1"/>
    </row>
    <row r="12757" spans="8:8" x14ac:dyDescent="0.25">
      <c r="H12757" s="1"/>
    </row>
    <row r="12760" spans="8:8" x14ac:dyDescent="0.25">
      <c r="H12760" s="1"/>
    </row>
    <row r="12762" spans="8:8" x14ac:dyDescent="0.25">
      <c r="H12762" s="1"/>
    </row>
    <row r="12764" spans="8:8" x14ac:dyDescent="0.25">
      <c r="H12764" s="1"/>
    </row>
    <row r="12765" spans="8:8" x14ac:dyDescent="0.25">
      <c r="H12765" s="1"/>
    </row>
    <row r="12768" spans="8:8" x14ac:dyDescent="0.25">
      <c r="H12768" s="1"/>
    </row>
    <row r="12771" spans="8:8" x14ac:dyDescent="0.25">
      <c r="H12771" s="1"/>
    </row>
    <row r="12774" spans="8:8" x14ac:dyDescent="0.25">
      <c r="H12774" s="1"/>
    </row>
    <row r="12775" spans="8:8" x14ac:dyDescent="0.25">
      <c r="H12775" s="1"/>
    </row>
    <row r="12776" spans="8:8" x14ac:dyDescent="0.25">
      <c r="H12776" s="1"/>
    </row>
    <row r="12777" spans="8:8" x14ac:dyDescent="0.25">
      <c r="H12777" s="1"/>
    </row>
    <row r="12778" spans="8:8" x14ac:dyDescent="0.25">
      <c r="H12778" s="1"/>
    </row>
    <row r="12779" spans="8:8" x14ac:dyDescent="0.25">
      <c r="H12779" s="1"/>
    </row>
    <row r="12780" spans="8:8" x14ac:dyDescent="0.25">
      <c r="H12780" s="1"/>
    </row>
    <row r="12781" spans="8:8" x14ac:dyDescent="0.25">
      <c r="H12781" s="1"/>
    </row>
    <row r="12782" spans="8:8" x14ac:dyDescent="0.25">
      <c r="H12782" s="1"/>
    </row>
    <row r="12783" spans="8:8" x14ac:dyDescent="0.25">
      <c r="H12783" s="1"/>
    </row>
    <row r="12787" spans="8:8" x14ac:dyDescent="0.25">
      <c r="H12787" s="1"/>
    </row>
    <row r="12792" spans="8:8" x14ac:dyDescent="0.25">
      <c r="H12792" s="1"/>
    </row>
    <row r="12794" spans="8:8" x14ac:dyDescent="0.25">
      <c r="H12794" s="1"/>
    </row>
    <row r="12795" spans="8:8" x14ac:dyDescent="0.25">
      <c r="H12795" s="1"/>
    </row>
    <row r="12796" spans="8:8" x14ac:dyDescent="0.25">
      <c r="H12796" s="1"/>
    </row>
    <row r="12797" spans="8:8" x14ac:dyDescent="0.25">
      <c r="H12797" s="1"/>
    </row>
    <row r="12800" spans="8:8" x14ac:dyDescent="0.25">
      <c r="H12800" s="1"/>
    </row>
    <row r="12804" spans="8:8" x14ac:dyDescent="0.25">
      <c r="H12804" s="1"/>
    </row>
    <row r="12805" spans="8:8" x14ac:dyDescent="0.25">
      <c r="H12805" s="1"/>
    </row>
    <row r="12807" spans="8:8" x14ac:dyDescent="0.25">
      <c r="H12807" s="1"/>
    </row>
    <row r="12810" spans="8:8" x14ac:dyDescent="0.25">
      <c r="H12810" s="1"/>
    </row>
    <row r="12811" spans="8:8" x14ac:dyDescent="0.25">
      <c r="H12811" s="1"/>
    </row>
    <row r="12814" spans="8:8" x14ac:dyDescent="0.25">
      <c r="H12814" s="1"/>
    </row>
    <row r="12815" spans="8:8" x14ac:dyDescent="0.25">
      <c r="H12815" s="1"/>
    </row>
    <row r="12816" spans="8:8" x14ac:dyDescent="0.25">
      <c r="H12816" s="1"/>
    </row>
    <row r="12818" spans="8:8" x14ac:dyDescent="0.25">
      <c r="H12818" s="1"/>
    </row>
    <row r="12819" spans="8:8" x14ac:dyDescent="0.25">
      <c r="H12819" s="1"/>
    </row>
    <row r="12820" spans="8:8" x14ac:dyDescent="0.25">
      <c r="H12820" s="1"/>
    </row>
    <row r="12821" spans="8:8" x14ac:dyDescent="0.25">
      <c r="H12821" s="1"/>
    </row>
    <row r="12822" spans="8:8" x14ac:dyDescent="0.25">
      <c r="H12822" s="1"/>
    </row>
    <row r="12826" spans="8:8" x14ac:dyDescent="0.25">
      <c r="H12826" s="1"/>
    </row>
    <row r="12828" spans="8:8" x14ac:dyDescent="0.25">
      <c r="H12828" s="1"/>
    </row>
    <row r="12829" spans="8:8" x14ac:dyDescent="0.25">
      <c r="H12829" s="1"/>
    </row>
    <row r="12843" spans="8:8" x14ac:dyDescent="0.25">
      <c r="H12843" s="1"/>
    </row>
    <row r="12851" spans="8:8" x14ac:dyDescent="0.25">
      <c r="H12851" s="1"/>
    </row>
    <row r="12855" spans="8:8" x14ac:dyDescent="0.25">
      <c r="H12855" s="1"/>
    </row>
    <row r="12857" spans="8:8" x14ac:dyDescent="0.25">
      <c r="H12857" s="1"/>
    </row>
    <row r="12860" spans="8:8" x14ac:dyDescent="0.25">
      <c r="H12860" s="1"/>
    </row>
    <row r="12863" spans="8:8" x14ac:dyDescent="0.25">
      <c r="H12863" s="1"/>
    </row>
    <row r="12878" spans="8:8" x14ac:dyDescent="0.25">
      <c r="H12878" s="1"/>
    </row>
    <row r="12884" spans="8:8" x14ac:dyDescent="0.25">
      <c r="H12884" s="1"/>
    </row>
    <row r="12886" spans="8:8" x14ac:dyDescent="0.25">
      <c r="H12886" s="1"/>
    </row>
    <row r="12889" spans="8:8" x14ac:dyDescent="0.25">
      <c r="H12889" s="1"/>
    </row>
    <row r="12898" spans="8:8" x14ac:dyDescent="0.25">
      <c r="H12898" s="1"/>
    </row>
    <row r="12901" spans="8:8" x14ac:dyDescent="0.25">
      <c r="H12901" s="1"/>
    </row>
    <row r="12903" spans="8:8" x14ac:dyDescent="0.25">
      <c r="H12903" s="1"/>
    </row>
    <row r="12907" spans="8:8" x14ac:dyDescent="0.25">
      <c r="H12907" s="1"/>
    </row>
    <row r="12913" spans="8:8" x14ac:dyDescent="0.25">
      <c r="H12913" s="1"/>
    </row>
    <row r="12918" spans="8:8" x14ac:dyDescent="0.25">
      <c r="H12918" s="1"/>
    </row>
    <row r="12919" spans="8:8" x14ac:dyDescent="0.25">
      <c r="H12919" s="1"/>
    </row>
    <row r="12921" spans="8:8" x14ac:dyDescent="0.25">
      <c r="H12921" s="1"/>
    </row>
    <row r="12923" spans="8:8" x14ac:dyDescent="0.25">
      <c r="H12923" s="1"/>
    </row>
    <row r="12925" spans="8:8" x14ac:dyDescent="0.25">
      <c r="H12925" s="1"/>
    </row>
    <row r="12928" spans="8:8" x14ac:dyDescent="0.25">
      <c r="H12928" s="1"/>
    </row>
    <row r="12929" spans="8:8" x14ac:dyDescent="0.25">
      <c r="H12929" s="1"/>
    </row>
    <row r="12930" spans="8:8" x14ac:dyDescent="0.25">
      <c r="H12930" s="1"/>
    </row>
    <row r="12931" spans="8:8" x14ac:dyDescent="0.25">
      <c r="H12931" s="1"/>
    </row>
    <row r="12932" spans="8:8" x14ac:dyDescent="0.25">
      <c r="H12932" s="1"/>
    </row>
    <row r="12933" spans="8:8" x14ac:dyDescent="0.25">
      <c r="H12933" s="1"/>
    </row>
    <row r="12934" spans="8:8" x14ac:dyDescent="0.25">
      <c r="H12934" s="1"/>
    </row>
    <row r="12935" spans="8:8" x14ac:dyDescent="0.25">
      <c r="H12935" s="1"/>
    </row>
    <row r="12937" spans="8:8" x14ac:dyDescent="0.25">
      <c r="H12937" s="1"/>
    </row>
    <row r="12938" spans="8:8" x14ac:dyDescent="0.25">
      <c r="H12938" s="1"/>
    </row>
    <row r="12943" spans="8:8" x14ac:dyDescent="0.25">
      <c r="H12943" s="1"/>
    </row>
    <row r="12945" spans="8:8" x14ac:dyDescent="0.25">
      <c r="H12945" s="1"/>
    </row>
    <row r="12946" spans="8:8" x14ac:dyDescent="0.25">
      <c r="H12946" s="1"/>
    </row>
    <row r="12948" spans="8:8" x14ac:dyDescent="0.25">
      <c r="H12948" s="1"/>
    </row>
    <row r="12949" spans="8:8" x14ac:dyDescent="0.25">
      <c r="H12949" s="1"/>
    </row>
    <row r="12952" spans="8:8" x14ac:dyDescent="0.25">
      <c r="H12952" s="1"/>
    </row>
    <row r="12954" spans="8:8" x14ac:dyDescent="0.25">
      <c r="H12954" s="1"/>
    </row>
    <row r="12955" spans="8:8" x14ac:dyDescent="0.25">
      <c r="H12955" s="1"/>
    </row>
    <row r="12956" spans="8:8" x14ac:dyDescent="0.25">
      <c r="H12956" s="1"/>
    </row>
    <row r="12957" spans="8:8" x14ac:dyDescent="0.25">
      <c r="H12957" s="1"/>
    </row>
    <row r="12958" spans="8:8" x14ac:dyDescent="0.25">
      <c r="H12958" s="1"/>
    </row>
    <row r="12959" spans="8:8" x14ac:dyDescent="0.25">
      <c r="H12959" s="1"/>
    </row>
    <row r="12960" spans="8:8" x14ac:dyDescent="0.25">
      <c r="H12960" s="1"/>
    </row>
    <row r="12961" spans="8:8" x14ac:dyDescent="0.25">
      <c r="H12961" s="1"/>
    </row>
    <row r="12966" spans="8:8" x14ac:dyDescent="0.25">
      <c r="H12966" s="1"/>
    </row>
    <row r="12968" spans="8:8" x14ac:dyDescent="0.25">
      <c r="H12968" s="1"/>
    </row>
    <row r="12969" spans="8:8" x14ac:dyDescent="0.25">
      <c r="H12969" s="1"/>
    </row>
    <row r="12970" spans="8:8" x14ac:dyDescent="0.25">
      <c r="H12970" s="1"/>
    </row>
    <row r="12971" spans="8:8" x14ac:dyDescent="0.25">
      <c r="H12971" s="1"/>
    </row>
    <row r="12972" spans="8:8" x14ac:dyDescent="0.25">
      <c r="H12972" s="1"/>
    </row>
    <row r="12973" spans="8:8" x14ac:dyDescent="0.25">
      <c r="H12973" s="1"/>
    </row>
    <row r="12975" spans="8:8" x14ac:dyDescent="0.25">
      <c r="H12975" s="1"/>
    </row>
    <row r="12976" spans="8:8" x14ac:dyDescent="0.25">
      <c r="H12976" s="1"/>
    </row>
    <row r="12980" spans="8:8" x14ac:dyDescent="0.25">
      <c r="H12980" s="1"/>
    </row>
    <row r="12982" spans="8:8" x14ac:dyDescent="0.25">
      <c r="H12982" s="1"/>
    </row>
    <row r="12986" spans="8:8" x14ac:dyDescent="0.25">
      <c r="H12986" s="1"/>
    </row>
    <row r="12987" spans="8:8" x14ac:dyDescent="0.25">
      <c r="H12987" s="1"/>
    </row>
    <row r="12989" spans="8:8" x14ac:dyDescent="0.25">
      <c r="H12989" s="1"/>
    </row>
    <row r="12992" spans="8:8" x14ac:dyDescent="0.25">
      <c r="H12992" s="1"/>
    </row>
    <row r="12993" spans="8:8" x14ac:dyDescent="0.25">
      <c r="H12993" s="1"/>
    </row>
    <row r="12994" spans="8:8" x14ac:dyDescent="0.25">
      <c r="H12994" s="1"/>
    </row>
    <row r="12995" spans="8:8" x14ac:dyDescent="0.25">
      <c r="H12995" s="1"/>
    </row>
    <row r="12996" spans="8:8" x14ac:dyDescent="0.25">
      <c r="H12996" s="1"/>
    </row>
    <row r="12997" spans="8:8" x14ac:dyDescent="0.25">
      <c r="H12997" s="1"/>
    </row>
    <row r="12999" spans="8:8" x14ac:dyDescent="0.25">
      <c r="H12999" s="1"/>
    </row>
    <row r="13000" spans="8:8" x14ac:dyDescent="0.25">
      <c r="H13000" s="1"/>
    </row>
    <row r="13001" spans="8:8" x14ac:dyDescent="0.25">
      <c r="H13001" s="1"/>
    </row>
    <row r="13003" spans="8:8" x14ac:dyDescent="0.25">
      <c r="H13003" s="1"/>
    </row>
    <row r="13006" spans="8:8" x14ac:dyDescent="0.25">
      <c r="H13006" s="1"/>
    </row>
    <row r="13007" spans="8:8" x14ac:dyDescent="0.25">
      <c r="H13007" s="1"/>
    </row>
    <row r="13008" spans="8:8" x14ac:dyDescent="0.25">
      <c r="H13008" s="1"/>
    </row>
    <row r="13010" spans="8:8" x14ac:dyDescent="0.25">
      <c r="H13010" s="1"/>
    </row>
    <row r="13019" spans="8:8" x14ac:dyDescent="0.25">
      <c r="H13019" s="1"/>
    </row>
    <row r="13020" spans="8:8" x14ac:dyDescent="0.25">
      <c r="H13020" s="1"/>
    </row>
    <row r="13021" spans="8:8" x14ac:dyDescent="0.25">
      <c r="H13021" s="1"/>
    </row>
    <row r="13022" spans="8:8" x14ac:dyDescent="0.25">
      <c r="H13022" s="1"/>
    </row>
    <row r="13024" spans="8:8" x14ac:dyDescent="0.25">
      <c r="H13024" s="1"/>
    </row>
    <row r="13025" spans="8:8" x14ac:dyDescent="0.25">
      <c r="H13025" s="1"/>
    </row>
    <row r="13026" spans="8:8" x14ac:dyDescent="0.25">
      <c r="H13026" s="1"/>
    </row>
    <row r="13027" spans="8:8" x14ac:dyDescent="0.25">
      <c r="H13027" s="1"/>
    </row>
    <row r="13033" spans="8:8" x14ac:dyDescent="0.25">
      <c r="H13033" s="1"/>
    </row>
    <row r="13034" spans="8:8" x14ac:dyDescent="0.25">
      <c r="H13034" s="1"/>
    </row>
    <row r="13035" spans="8:8" x14ac:dyDescent="0.25">
      <c r="H13035" s="1"/>
    </row>
    <row r="13036" spans="8:8" x14ac:dyDescent="0.25">
      <c r="H13036" s="1"/>
    </row>
    <row r="13037" spans="8:8" x14ac:dyDescent="0.25">
      <c r="H13037" s="1"/>
    </row>
    <row r="13038" spans="8:8" x14ac:dyDescent="0.25">
      <c r="H13038" s="1"/>
    </row>
    <row r="13039" spans="8:8" x14ac:dyDescent="0.25">
      <c r="H13039" s="1"/>
    </row>
    <row r="13041" spans="8:8" x14ac:dyDescent="0.25">
      <c r="H13041" s="1"/>
    </row>
    <row r="13042" spans="8:8" x14ac:dyDescent="0.25">
      <c r="H13042" s="1"/>
    </row>
    <row r="13043" spans="8:8" x14ac:dyDescent="0.25">
      <c r="H13043" s="1"/>
    </row>
    <row r="13044" spans="8:8" x14ac:dyDescent="0.25">
      <c r="H13044" s="1"/>
    </row>
    <row r="13045" spans="8:8" x14ac:dyDescent="0.25">
      <c r="H13045" s="1"/>
    </row>
    <row r="13046" spans="8:8" x14ac:dyDescent="0.25">
      <c r="H13046" s="1"/>
    </row>
    <row r="13047" spans="8:8" x14ac:dyDescent="0.25">
      <c r="H13047" s="1"/>
    </row>
    <row r="13048" spans="8:8" x14ac:dyDescent="0.25">
      <c r="H13048" s="1"/>
    </row>
    <row r="13049" spans="8:8" x14ac:dyDescent="0.25">
      <c r="H13049" s="1"/>
    </row>
    <row r="13050" spans="8:8" x14ac:dyDescent="0.25">
      <c r="H13050" s="1"/>
    </row>
    <row r="13051" spans="8:8" x14ac:dyDescent="0.25">
      <c r="H13051" s="1"/>
    </row>
    <row r="13052" spans="8:8" x14ac:dyDescent="0.25">
      <c r="H13052" s="1"/>
    </row>
    <row r="13053" spans="8:8" x14ac:dyDescent="0.25">
      <c r="H13053" s="1"/>
    </row>
    <row r="13054" spans="8:8" x14ac:dyDescent="0.25">
      <c r="H13054" s="1"/>
    </row>
    <row r="13055" spans="8:8" x14ac:dyDescent="0.25">
      <c r="H13055" s="1"/>
    </row>
    <row r="13056" spans="8:8" x14ac:dyDescent="0.25">
      <c r="H13056" s="1"/>
    </row>
    <row r="13058" spans="8:8" x14ac:dyDescent="0.25">
      <c r="H13058" s="1"/>
    </row>
    <row r="13059" spans="8:8" x14ac:dyDescent="0.25">
      <c r="H13059" s="1"/>
    </row>
    <row r="13060" spans="8:8" x14ac:dyDescent="0.25">
      <c r="H13060" s="1"/>
    </row>
    <row r="13061" spans="8:8" x14ac:dyDescent="0.25">
      <c r="H13061" s="1"/>
    </row>
    <row r="13062" spans="8:8" x14ac:dyDescent="0.25">
      <c r="H13062" s="1"/>
    </row>
    <row r="13064" spans="8:8" x14ac:dyDescent="0.25">
      <c r="H13064" s="1"/>
    </row>
    <row r="13065" spans="8:8" x14ac:dyDescent="0.25">
      <c r="H13065" s="1"/>
    </row>
    <row r="13068" spans="8:8" x14ac:dyDescent="0.25">
      <c r="H13068" s="1"/>
    </row>
    <row r="13069" spans="8:8" x14ac:dyDescent="0.25">
      <c r="H13069" s="1"/>
    </row>
    <row r="13070" spans="8:8" x14ac:dyDescent="0.25">
      <c r="H13070" s="1"/>
    </row>
    <row r="13071" spans="8:8" x14ac:dyDescent="0.25">
      <c r="H13071" s="1"/>
    </row>
    <row r="13072" spans="8:8" x14ac:dyDescent="0.25">
      <c r="H13072" s="1"/>
    </row>
    <row r="13073" spans="8:8" x14ac:dyDescent="0.25">
      <c r="H13073" s="1"/>
    </row>
    <row r="13074" spans="8:8" x14ac:dyDescent="0.25">
      <c r="H13074" s="1"/>
    </row>
    <row r="13075" spans="8:8" x14ac:dyDescent="0.25">
      <c r="H13075" s="1"/>
    </row>
    <row r="13080" spans="8:8" x14ac:dyDescent="0.25">
      <c r="H13080" s="1"/>
    </row>
    <row r="13083" spans="8:8" x14ac:dyDescent="0.25">
      <c r="H13083" s="1"/>
    </row>
    <row r="13084" spans="8:8" x14ac:dyDescent="0.25">
      <c r="H13084" s="1"/>
    </row>
    <row r="13092" spans="8:8" x14ac:dyDescent="0.25">
      <c r="H13092" s="1"/>
    </row>
    <row r="13093" spans="8:8" x14ac:dyDescent="0.25">
      <c r="H13093" s="1"/>
    </row>
    <row r="13094" spans="8:8" x14ac:dyDescent="0.25">
      <c r="H13094" s="1"/>
    </row>
    <row r="13097" spans="8:8" x14ac:dyDescent="0.25">
      <c r="H13097" s="1"/>
    </row>
    <row r="13099" spans="8:8" x14ac:dyDescent="0.25">
      <c r="H13099" s="1"/>
    </row>
    <row r="13105" spans="8:8" x14ac:dyDescent="0.25">
      <c r="H13105" s="1"/>
    </row>
    <row r="13106" spans="8:8" x14ac:dyDescent="0.25">
      <c r="H13106" s="1"/>
    </row>
    <row r="13107" spans="8:8" x14ac:dyDescent="0.25">
      <c r="H13107" s="1"/>
    </row>
    <row r="13108" spans="8:8" x14ac:dyDescent="0.25">
      <c r="H13108" s="1"/>
    </row>
    <row r="13109" spans="8:8" x14ac:dyDescent="0.25">
      <c r="H13109" s="1"/>
    </row>
    <row r="13112" spans="8:8" x14ac:dyDescent="0.25">
      <c r="H13112" s="1"/>
    </row>
    <row r="13113" spans="8:8" x14ac:dyDescent="0.25">
      <c r="H13113" s="1"/>
    </row>
    <row r="13114" spans="8:8" x14ac:dyDescent="0.25">
      <c r="H13114" s="1"/>
    </row>
    <row r="13115" spans="8:8" x14ac:dyDescent="0.25">
      <c r="H13115" s="1"/>
    </row>
    <row r="13117" spans="8:8" x14ac:dyDescent="0.25">
      <c r="H13117" s="1"/>
    </row>
    <row r="13119" spans="8:8" x14ac:dyDescent="0.25">
      <c r="H13119" s="1"/>
    </row>
    <row r="13122" spans="8:8" x14ac:dyDescent="0.25">
      <c r="H13122" s="1"/>
    </row>
    <row r="13124" spans="8:8" x14ac:dyDescent="0.25">
      <c r="H13124" s="1"/>
    </row>
    <row r="13126" spans="8:8" x14ac:dyDescent="0.25">
      <c r="H13126" s="1"/>
    </row>
    <row r="13127" spans="8:8" x14ac:dyDescent="0.25">
      <c r="H13127" s="1"/>
    </row>
    <row r="13128" spans="8:8" x14ac:dyDescent="0.25">
      <c r="H13128" s="1"/>
    </row>
    <row r="13129" spans="8:8" x14ac:dyDescent="0.25">
      <c r="H13129" s="1"/>
    </row>
    <row r="13134" spans="8:8" x14ac:dyDescent="0.25">
      <c r="H13134" s="1"/>
    </row>
    <row r="13135" spans="8:8" x14ac:dyDescent="0.25">
      <c r="H13135" s="1"/>
    </row>
    <row r="13136" spans="8:8" x14ac:dyDescent="0.25">
      <c r="H13136" s="1"/>
    </row>
    <row r="13137" spans="8:8" x14ac:dyDescent="0.25">
      <c r="H13137" s="1"/>
    </row>
    <row r="13138" spans="8:8" x14ac:dyDescent="0.25">
      <c r="H13138" s="1"/>
    </row>
    <row r="13139" spans="8:8" x14ac:dyDescent="0.25">
      <c r="H13139" s="1"/>
    </row>
    <row r="13140" spans="8:8" x14ac:dyDescent="0.25">
      <c r="H13140" s="1"/>
    </row>
    <row r="13142" spans="8:8" x14ac:dyDescent="0.25">
      <c r="H13142" s="1"/>
    </row>
    <row r="13143" spans="8:8" x14ac:dyDescent="0.25">
      <c r="H13143" s="1"/>
    </row>
    <row r="13144" spans="8:8" x14ac:dyDescent="0.25">
      <c r="H13144" s="1"/>
    </row>
    <row r="13145" spans="8:8" x14ac:dyDescent="0.25">
      <c r="H13145" s="1"/>
    </row>
    <row r="13146" spans="8:8" x14ac:dyDescent="0.25">
      <c r="H13146" s="1"/>
    </row>
    <row r="13147" spans="8:8" x14ac:dyDescent="0.25">
      <c r="H13147" s="1"/>
    </row>
    <row r="13152" spans="8:8" x14ac:dyDescent="0.25">
      <c r="H13152" s="1"/>
    </row>
    <row r="13155" spans="8:8" x14ac:dyDescent="0.25">
      <c r="H13155" s="1"/>
    </row>
    <row r="13156" spans="8:8" x14ac:dyDescent="0.25">
      <c r="H13156" s="1"/>
    </row>
    <row r="13159" spans="8:8" x14ac:dyDescent="0.25">
      <c r="H13159" s="1"/>
    </row>
    <row r="13163" spans="8:8" x14ac:dyDescent="0.25">
      <c r="H13163" s="1"/>
    </row>
    <row r="13164" spans="8:8" x14ac:dyDescent="0.25">
      <c r="H13164" s="1"/>
    </row>
    <row r="13165" spans="8:8" x14ac:dyDescent="0.25">
      <c r="H13165" s="1"/>
    </row>
    <row r="13166" spans="8:8" x14ac:dyDescent="0.25">
      <c r="H13166" s="1"/>
    </row>
    <row r="13167" spans="8:8" x14ac:dyDescent="0.25">
      <c r="H13167" s="1"/>
    </row>
    <row r="13168" spans="8:8" x14ac:dyDescent="0.25">
      <c r="H13168" s="1"/>
    </row>
    <row r="13169" spans="8:8" x14ac:dyDescent="0.25">
      <c r="H13169" s="1"/>
    </row>
    <row r="13170" spans="8:8" x14ac:dyDescent="0.25">
      <c r="H13170" s="1"/>
    </row>
    <row r="13171" spans="8:8" x14ac:dyDescent="0.25">
      <c r="H13171" s="1"/>
    </row>
    <row r="13172" spans="8:8" x14ac:dyDescent="0.25">
      <c r="H13172" s="1"/>
    </row>
    <row r="13179" spans="8:8" x14ac:dyDescent="0.25">
      <c r="H13179" s="1"/>
    </row>
    <row r="13180" spans="8:8" x14ac:dyDescent="0.25">
      <c r="H13180" s="1"/>
    </row>
    <row r="13181" spans="8:8" x14ac:dyDescent="0.25">
      <c r="H13181" s="1"/>
    </row>
    <row r="13182" spans="8:8" x14ac:dyDescent="0.25">
      <c r="H13182" s="1"/>
    </row>
    <row r="13183" spans="8:8" x14ac:dyDescent="0.25">
      <c r="H13183" s="1"/>
    </row>
    <row r="13184" spans="8:8" x14ac:dyDescent="0.25">
      <c r="H13184" s="1"/>
    </row>
    <row r="13185" spans="8:8" x14ac:dyDescent="0.25">
      <c r="H13185" s="1"/>
    </row>
    <row r="13187" spans="8:8" x14ac:dyDescent="0.25">
      <c r="H13187" s="1"/>
    </row>
    <row r="13188" spans="8:8" x14ac:dyDescent="0.25">
      <c r="H13188" s="1"/>
    </row>
    <row r="13193" spans="8:8" x14ac:dyDescent="0.25">
      <c r="H13193" s="1"/>
    </row>
    <row r="13194" spans="8:8" x14ac:dyDescent="0.25">
      <c r="H13194" s="1"/>
    </row>
    <row r="13195" spans="8:8" x14ac:dyDescent="0.25">
      <c r="H13195" s="1"/>
    </row>
    <row r="13196" spans="8:8" x14ac:dyDescent="0.25">
      <c r="H13196" s="1"/>
    </row>
    <row r="13197" spans="8:8" x14ac:dyDescent="0.25">
      <c r="H13197" s="1"/>
    </row>
    <row r="13198" spans="8:8" x14ac:dyDescent="0.25">
      <c r="H13198" s="1"/>
    </row>
    <row r="13199" spans="8:8" x14ac:dyDescent="0.25">
      <c r="H13199" s="1"/>
    </row>
    <row r="13200" spans="8:8" x14ac:dyDescent="0.25">
      <c r="H13200" s="1"/>
    </row>
    <row r="13201" spans="8:8" x14ac:dyDescent="0.25">
      <c r="H13201" s="1"/>
    </row>
    <row r="13203" spans="8:8" x14ac:dyDescent="0.25">
      <c r="H13203" s="1"/>
    </row>
    <row r="13204" spans="8:8" x14ac:dyDescent="0.25">
      <c r="H13204" s="1"/>
    </row>
    <row r="13213" spans="8:8" x14ac:dyDescent="0.25">
      <c r="H13213" s="1"/>
    </row>
    <row r="13214" spans="8:8" x14ac:dyDescent="0.25">
      <c r="H13214" s="1"/>
    </row>
    <row r="13217" spans="8:8" x14ac:dyDescent="0.25">
      <c r="H13217" s="1"/>
    </row>
    <row r="13219" spans="8:8" x14ac:dyDescent="0.25">
      <c r="H13219" s="1"/>
    </row>
    <row r="13221" spans="8:8" x14ac:dyDescent="0.25">
      <c r="H13221" s="1"/>
    </row>
    <row r="13226" spans="8:8" x14ac:dyDescent="0.25">
      <c r="H13226" s="1"/>
    </row>
    <row r="13227" spans="8:8" x14ac:dyDescent="0.25">
      <c r="H13227" s="1"/>
    </row>
    <row r="13228" spans="8:8" x14ac:dyDescent="0.25">
      <c r="H13228" s="1"/>
    </row>
    <row r="13229" spans="8:8" x14ac:dyDescent="0.25">
      <c r="H13229" s="1"/>
    </row>
    <row r="13230" spans="8:8" x14ac:dyDescent="0.25">
      <c r="H13230" s="1"/>
    </row>
    <row r="13231" spans="8:8" x14ac:dyDescent="0.25">
      <c r="H13231" s="1"/>
    </row>
    <row r="13232" spans="8:8" x14ac:dyDescent="0.25">
      <c r="H13232" s="1"/>
    </row>
    <row r="13233" spans="8:8" x14ac:dyDescent="0.25">
      <c r="H13233" s="1"/>
    </row>
    <row r="13238" spans="8:8" x14ac:dyDescent="0.25">
      <c r="H13238" s="1"/>
    </row>
    <row r="13239" spans="8:8" x14ac:dyDescent="0.25">
      <c r="H13239" s="1"/>
    </row>
    <row r="13241" spans="8:8" x14ac:dyDescent="0.25">
      <c r="H13241" s="1"/>
    </row>
    <row r="13243" spans="8:8" x14ac:dyDescent="0.25">
      <c r="H13243" s="1"/>
    </row>
    <row r="13251" spans="8:8" x14ac:dyDescent="0.25">
      <c r="H13251" s="1"/>
    </row>
    <row r="13252" spans="8:8" x14ac:dyDescent="0.25">
      <c r="H13252" s="1"/>
    </row>
    <row r="13255" spans="8:8" x14ac:dyDescent="0.25">
      <c r="H13255" s="1"/>
    </row>
    <row r="13256" spans="8:8" x14ac:dyDescent="0.25">
      <c r="H13256" s="1"/>
    </row>
    <row r="13257" spans="8:8" x14ac:dyDescent="0.25">
      <c r="H13257" s="1"/>
    </row>
    <row r="13258" spans="8:8" x14ac:dyDescent="0.25">
      <c r="H13258" s="1"/>
    </row>
    <row r="13259" spans="8:8" x14ac:dyDescent="0.25">
      <c r="H13259" s="1"/>
    </row>
    <row r="13260" spans="8:8" x14ac:dyDescent="0.25">
      <c r="H13260" s="1"/>
    </row>
    <row r="13261" spans="8:8" x14ac:dyDescent="0.25">
      <c r="H13261" s="1"/>
    </row>
    <row r="13262" spans="8:8" x14ac:dyDescent="0.25">
      <c r="H13262" s="1"/>
    </row>
    <row r="13263" spans="8:8" x14ac:dyDescent="0.25">
      <c r="H13263" s="1"/>
    </row>
    <row r="13265" spans="8:8" x14ac:dyDescent="0.25">
      <c r="H13265" s="1"/>
    </row>
    <row r="13266" spans="8:8" x14ac:dyDescent="0.25">
      <c r="H13266" s="1"/>
    </row>
    <row r="13270" spans="8:8" x14ac:dyDescent="0.25">
      <c r="H13270" s="1"/>
    </row>
    <row r="13271" spans="8:8" x14ac:dyDescent="0.25">
      <c r="H13271" s="1"/>
    </row>
    <row r="13272" spans="8:8" x14ac:dyDescent="0.25">
      <c r="H13272" s="1"/>
    </row>
    <row r="13273" spans="8:8" x14ac:dyDescent="0.25">
      <c r="H13273" s="1"/>
    </row>
    <row r="13274" spans="8:8" x14ac:dyDescent="0.25">
      <c r="H13274" s="1"/>
    </row>
    <row r="13275" spans="8:8" x14ac:dyDescent="0.25">
      <c r="H13275" s="1"/>
    </row>
    <row r="13276" spans="8:8" x14ac:dyDescent="0.25">
      <c r="H13276" s="1"/>
    </row>
    <row r="13277" spans="8:8" x14ac:dyDescent="0.25">
      <c r="H13277" s="1"/>
    </row>
    <row r="13279" spans="8:8" x14ac:dyDescent="0.25">
      <c r="H13279" s="1"/>
    </row>
    <row r="13282" spans="8:8" x14ac:dyDescent="0.25">
      <c r="H13282" s="1"/>
    </row>
    <row r="13283" spans="8:8" x14ac:dyDescent="0.25">
      <c r="H13283" s="1"/>
    </row>
    <row r="13285" spans="8:8" x14ac:dyDescent="0.25">
      <c r="H13285" s="1"/>
    </row>
    <row r="13286" spans="8:8" x14ac:dyDescent="0.25">
      <c r="H13286" s="1"/>
    </row>
    <row r="13287" spans="8:8" x14ac:dyDescent="0.25">
      <c r="H13287" s="1"/>
    </row>
    <row r="13288" spans="8:8" x14ac:dyDescent="0.25">
      <c r="H13288" s="1"/>
    </row>
    <row r="13289" spans="8:8" x14ac:dyDescent="0.25">
      <c r="H13289" s="1"/>
    </row>
    <row r="13290" spans="8:8" x14ac:dyDescent="0.25">
      <c r="H13290" s="1"/>
    </row>
    <row r="13291" spans="8:8" x14ac:dyDescent="0.25">
      <c r="H13291" s="1"/>
    </row>
    <row r="13295" spans="8:8" x14ac:dyDescent="0.25">
      <c r="H13295" s="1"/>
    </row>
    <row r="13296" spans="8:8" x14ac:dyDescent="0.25">
      <c r="H13296" s="1"/>
    </row>
    <row r="13297" spans="8:8" x14ac:dyDescent="0.25">
      <c r="H13297" s="1"/>
    </row>
    <row r="13299" spans="8:8" x14ac:dyDescent="0.25">
      <c r="H13299" s="1"/>
    </row>
    <row r="13300" spans="8:8" x14ac:dyDescent="0.25">
      <c r="H13300" s="1"/>
    </row>
    <row r="13302" spans="8:8" x14ac:dyDescent="0.25">
      <c r="H13302" s="1"/>
    </row>
    <row r="13303" spans="8:8" x14ac:dyDescent="0.25">
      <c r="H13303" s="1"/>
    </row>
    <row r="13305" spans="8:8" x14ac:dyDescent="0.25">
      <c r="H13305" s="1"/>
    </row>
    <row r="13307" spans="8:8" x14ac:dyDescent="0.25">
      <c r="H13307" s="1"/>
    </row>
    <row r="13308" spans="8:8" x14ac:dyDescent="0.25">
      <c r="H13308" s="1"/>
    </row>
    <row r="13309" spans="8:8" x14ac:dyDescent="0.25">
      <c r="H13309" s="1"/>
    </row>
    <row r="13310" spans="8:8" x14ac:dyDescent="0.25">
      <c r="H13310" s="1"/>
    </row>
    <row r="13311" spans="8:8" x14ac:dyDescent="0.25">
      <c r="H13311" s="1"/>
    </row>
    <row r="13312" spans="8:8" x14ac:dyDescent="0.25">
      <c r="H13312" s="1"/>
    </row>
    <row r="13313" spans="8:8" x14ac:dyDescent="0.25">
      <c r="H13313" s="1"/>
    </row>
    <row r="13314" spans="8:8" x14ac:dyDescent="0.25">
      <c r="H13314" s="1"/>
    </row>
    <row r="13315" spans="8:8" x14ac:dyDescent="0.25">
      <c r="H13315" s="1"/>
    </row>
    <row r="13316" spans="8:8" x14ac:dyDescent="0.25">
      <c r="H13316" s="1"/>
    </row>
    <row r="13322" spans="8:8" x14ac:dyDescent="0.25">
      <c r="H13322" s="1"/>
    </row>
    <row r="13323" spans="8:8" x14ac:dyDescent="0.25">
      <c r="H13323" s="1"/>
    </row>
    <row r="13327" spans="8:8" x14ac:dyDescent="0.25">
      <c r="H13327" s="1"/>
    </row>
    <row r="13330" spans="8:8" x14ac:dyDescent="0.25">
      <c r="H13330" s="1"/>
    </row>
    <row r="13333" spans="8:8" x14ac:dyDescent="0.25">
      <c r="H13333" s="1"/>
    </row>
    <row r="13338" spans="8:8" x14ac:dyDescent="0.25">
      <c r="H13338" s="1"/>
    </row>
    <row r="13341" spans="8:8" x14ac:dyDescent="0.25">
      <c r="H13341" s="1"/>
    </row>
    <row r="13342" spans="8:8" x14ac:dyDescent="0.25">
      <c r="H13342" s="1"/>
    </row>
    <row r="13343" spans="8:8" x14ac:dyDescent="0.25">
      <c r="H13343" s="1"/>
    </row>
    <row r="13344" spans="8:8" x14ac:dyDescent="0.25">
      <c r="H13344" s="1"/>
    </row>
    <row r="13345" spans="8:8" x14ac:dyDescent="0.25">
      <c r="H13345" s="1"/>
    </row>
    <row r="13346" spans="8:8" x14ac:dyDescent="0.25">
      <c r="H13346" s="1"/>
    </row>
    <row r="13347" spans="8:8" x14ac:dyDescent="0.25">
      <c r="H13347" s="1"/>
    </row>
    <row r="13349" spans="8:8" x14ac:dyDescent="0.25">
      <c r="H13349" s="1"/>
    </row>
    <row r="13350" spans="8:8" x14ac:dyDescent="0.25">
      <c r="H13350" s="1"/>
    </row>
    <row r="13352" spans="8:8" x14ac:dyDescent="0.25">
      <c r="H13352" s="1"/>
    </row>
    <row r="13353" spans="8:8" x14ac:dyDescent="0.25">
      <c r="H13353" s="1"/>
    </row>
    <row r="13358" spans="8:8" x14ac:dyDescent="0.25">
      <c r="H13358" s="1"/>
    </row>
    <row r="13359" spans="8:8" x14ac:dyDescent="0.25">
      <c r="H13359" s="1"/>
    </row>
    <row r="13360" spans="8:8" x14ac:dyDescent="0.25">
      <c r="H13360" s="1"/>
    </row>
    <row r="13362" spans="8:8" x14ac:dyDescent="0.25">
      <c r="H13362" s="1"/>
    </row>
    <row r="13363" spans="8:8" x14ac:dyDescent="0.25">
      <c r="H13363" s="1"/>
    </row>
    <row r="13365" spans="8:8" x14ac:dyDescent="0.25">
      <c r="H13365" s="1"/>
    </row>
    <row r="13366" spans="8:8" x14ac:dyDescent="0.25">
      <c r="H13366" s="1"/>
    </row>
    <row r="13368" spans="8:8" x14ac:dyDescent="0.25">
      <c r="H13368" s="1"/>
    </row>
    <row r="13371" spans="8:8" x14ac:dyDescent="0.25">
      <c r="H13371" s="1"/>
    </row>
    <row r="13372" spans="8:8" x14ac:dyDescent="0.25">
      <c r="H13372" s="1"/>
    </row>
    <row r="13374" spans="8:8" x14ac:dyDescent="0.25">
      <c r="H13374" s="1"/>
    </row>
    <row r="13379" spans="8:8" x14ac:dyDescent="0.25">
      <c r="H13379" s="1"/>
    </row>
    <row r="13381" spans="8:8" x14ac:dyDescent="0.25">
      <c r="H13381" s="1"/>
    </row>
    <row r="13384" spans="8:8" x14ac:dyDescent="0.25">
      <c r="H13384" s="1"/>
    </row>
    <row r="13385" spans="8:8" x14ac:dyDescent="0.25">
      <c r="H13385" s="1"/>
    </row>
    <row r="13387" spans="8:8" x14ac:dyDescent="0.25">
      <c r="H13387" s="1"/>
    </row>
    <row r="13388" spans="8:8" x14ac:dyDescent="0.25">
      <c r="H13388" s="1"/>
    </row>
    <row r="13390" spans="8:8" x14ac:dyDescent="0.25">
      <c r="H13390" s="1"/>
    </row>
    <row r="13391" spans="8:8" x14ac:dyDescent="0.25">
      <c r="H13391" s="1"/>
    </row>
    <row r="13392" spans="8:8" x14ac:dyDescent="0.25">
      <c r="H13392" s="1"/>
    </row>
    <row r="13393" spans="8:8" x14ac:dyDescent="0.25">
      <c r="H13393" s="1"/>
    </row>
    <row r="13394" spans="8:8" x14ac:dyDescent="0.25">
      <c r="H13394" s="1"/>
    </row>
    <row r="13395" spans="8:8" x14ac:dyDescent="0.25">
      <c r="H13395" s="1"/>
    </row>
    <row r="13396" spans="8:8" x14ac:dyDescent="0.25">
      <c r="H13396" s="1"/>
    </row>
    <row r="13397" spans="8:8" x14ac:dyDescent="0.25">
      <c r="H13397" s="1"/>
    </row>
    <row r="13398" spans="8:8" x14ac:dyDescent="0.25">
      <c r="H13398" s="1"/>
    </row>
    <row r="13399" spans="8:8" x14ac:dyDescent="0.25">
      <c r="H13399" s="1"/>
    </row>
    <row r="13407" spans="8:8" x14ac:dyDescent="0.25">
      <c r="H13407" s="1"/>
    </row>
    <row r="13410" spans="8:8" x14ac:dyDescent="0.25">
      <c r="H13410" s="1"/>
    </row>
    <row r="13411" spans="8:8" x14ac:dyDescent="0.25">
      <c r="H13411" s="1"/>
    </row>
    <row r="13412" spans="8:8" x14ac:dyDescent="0.25">
      <c r="H13412" s="1"/>
    </row>
    <row r="13414" spans="8:8" x14ac:dyDescent="0.25">
      <c r="H13414" s="1"/>
    </row>
    <row r="13416" spans="8:8" x14ac:dyDescent="0.25">
      <c r="H13416" s="1"/>
    </row>
    <row r="13418" spans="8:8" x14ac:dyDescent="0.25">
      <c r="H13418" s="1"/>
    </row>
    <row r="13420" spans="8:8" x14ac:dyDescent="0.25">
      <c r="H13420" s="1"/>
    </row>
    <row r="13421" spans="8:8" x14ac:dyDescent="0.25">
      <c r="H13421" s="1"/>
    </row>
    <row r="13423" spans="8:8" x14ac:dyDescent="0.25">
      <c r="H13423" s="1"/>
    </row>
    <row r="13424" spans="8:8" x14ac:dyDescent="0.25">
      <c r="H13424" s="1"/>
    </row>
    <row r="13425" spans="8:8" x14ac:dyDescent="0.25">
      <c r="H13425" s="1"/>
    </row>
    <row r="13427" spans="8:8" x14ac:dyDescent="0.25">
      <c r="H13427" s="1"/>
    </row>
    <row r="13428" spans="8:8" x14ac:dyDescent="0.25">
      <c r="H13428" s="1"/>
    </row>
    <row r="13430" spans="8:8" x14ac:dyDescent="0.25">
      <c r="H13430" s="1"/>
    </row>
    <row r="13432" spans="8:8" x14ac:dyDescent="0.25">
      <c r="H13432" s="1"/>
    </row>
    <row r="13433" spans="8:8" x14ac:dyDescent="0.25">
      <c r="H13433" s="1"/>
    </row>
    <row r="13434" spans="8:8" x14ac:dyDescent="0.25">
      <c r="H13434" s="1"/>
    </row>
    <row r="13435" spans="8:8" x14ac:dyDescent="0.25">
      <c r="H13435" s="1"/>
    </row>
    <row r="13436" spans="8:8" x14ac:dyDescent="0.25">
      <c r="H13436" s="1"/>
    </row>
    <row r="13437" spans="8:8" x14ac:dyDescent="0.25">
      <c r="H13437" s="1"/>
    </row>
    <row r="13438" spans="8:8" x14ac:dyDescent="0.25">
      <c r="H13438" s="1"/>
    </row>
    <row r="13440" spans="8:8" x14ac:dyDescent="0.25">
      <c r="H13440" s="1"/>
    </row>
    <row r="13445" spans="8:8" x14ac:dyDescent="0.25">
      <c r="H13445" s="1"/>
    </row>
    <row r="13460" spans="8:8" x14ac:dyDescent="0.25">
      <c r="H13460" s="1"/>
    </row>
    <row r="13461" spans="8:8" x14ac:dyDescent="0.25">
      <c r="H13461" s="1"/>
    </row>
    <row r="13462" spans="8:8" x14ac:dyDescent="0.25">
      <c r="H13462" s="1"/>
    </row>
    <row r="13478" spans="8:8" x14ac:dyDescent="0.25">
      <c r="H13478" s="1"/>
    </row>
    <row r="13479" spans="8:8" x14ac:dyDescent="0.25">
      <c r="H13479" s="1"/>
    </row>
    <row r="13481" spans="8:8" x14ac:dyDescent="0.25">
      <c r="H13481" s="1"/>
    </row>
    <row r="13482" spans="8:8" x14ac:dyDescent="0.25">
      <c r="H13482" s="1"/>
    </row>
    <row r="13483" spans="8:8" x14ac:dyDescent="0.25">
      <c r="H13483" s="1"/>
    </row>
    <row r="13484" spans="8:8" x14ac:dyDescent="0.25">
      <c r="H13484" s="1"/>
    </row>
    <row r="13485" spans="8:8" x14ac:dyDescent="0.25">
      <c r="H13485" s="1"/>
    </row>
    <row r="13491" spans="8:8" x14ac:dyDescent="0.25">
      <c r="H13491" s="1"/>
    </row>
    <row r="13492" spans="8:8" x14ac:dyDescent="0.25">
      <c r="H13492" s="1"/>
    </row>
    <row r="13496" spans="8:8" x14ac:dyDescent="0.25">
      <c r="H13496" s="1"/>
    </row>
    <row r="13498" spans="8:8" x14ac:dyDescent="0.25">
      <c r="H13498" s="1"/>
    </row>
    <row r="13499" spans="8:8" x14ac:dyDescent="0.25">
      <c r="H13499" s="1"/>
    </row>
    <row r="13502" spans="8:8" x14ac:dyDescent="0.25">
      <c r="H13502" s="1"/>
    </row>
    <row r="13503" spans="8:8" x14ac:dyDescent="0.25">
      <c r="H13503" s="1"/>
    </row>
    <row r="13504" spans="8:8" x14ac:dyDescent="0.25">
      <c r="H13504" s="1"/>
    </row>
    <row r="13505" spans="8:8" x14ac:dyDescent="0.25">
      <c r="H13505" s="1"/>
    </row>
    <row r="13506" spans="8:8" x14ac:dyDescent="0.25">
      <c r="H13506" s="1"/>
    </row>
    <row r="13507" spans="8:8" x14ac:dyDescent="0.25">
      <c r="H13507" s="1"/>
    </row>
    <row r="13508" spans="8:8" x14ac:dyDescent="0.25">
      <c r="H13508" s="1"/>
    </row>
    <row r="13509" spans="8:8" x14ac:dyDescent="0.25">
      <c r="H13509" s="1"/>
    </row>
    <row r="13510" spans="8:8" x14ac:dyDescent="0.25">
      <c r="H13510" s="1"/>
    </row>
    <row r="13511" spans="8:8" x14ac:dyDescent="0.25">
      <c r="H13511" s="1"/>
    </row>
    <row r="13512" spans="8:8" x14ac:dyDescent="0.25">
      <c r="H13512" s="1"/>
    </row>
    <row r="13513" spans="8:8" x14ac:dyDescent="0.25">
      <c r="H13513" s="1"/>
    </row>
    <row r="13516" spans="8:8" x14ac:dyDescent="0.25">
      <c r="H13516" s="1"/>
    </row>
    <row r="13518" spans="8:8" x14ac:dyDescent="0.25">
      <c r="H13518" s="1"/>
    </row>
    <row r="13521" spans="8:8" x14ac:dyDescent="0.25">
      <c r="H13521" s="1"/>
    </row>
    <row r="13522" spans="8:8" x14ac:dyDescent="0.25">
      <c r="H13522" s="1"/>
    </row>
    <row r="13523" spans="8:8" x14ac:dyDescent="0.25">
      <c r="H13523" s="1"/>
    </row>
    <row r="13526" spans="8:8" x14ac:dyDescent="0.25">
      <c r="H13526" s="1"/>
    </row>
    <row r="13528" spans="8:8" x14ac:dyDescent="0.25">
      <c r="H13528" s="1"/>
    </row>
    <row r="13529" spans="8:8" x14ac:dyDescent="0.25">
      <c r="H13529" s="1"/>
    </row>
    <row r="13530" spans="8:8" x14ac:dyDescent="0.25">
      <c r="H13530" s="1"/>
    </row>
    <row r="13531" spans="8:8" x14ac:dyDescent="0.25">
      <c r="H13531" s="1"/>
    </row>
    <row r="13532" spans="8:8" x14ac:dyDescent="0.25">
      <c r="H13532" s="1"/>
    </row>
    <row r="13533" spans="8:8" x14ac:dyDescent="0.25">
      <c r="H13533" s="1"/>
    </row>
    <row r="13534" spans="8:8" x14ac:dyDescent="0.25">
      <c r="H13534" s="1"/>
    </row>
    <row r="13535" spans="8:8" x14ac:dyDescent="0.25">
      <c r="H13535" s="1"/>
    </row>
    <row r="13536" spans="8:8" x14ac:dyDescent="0.25">
      <c r="H13536" s="1"/>
    </row>
    <row r="13537" spans="8:8" x14ac:dyDescent="0.25">
      <c r="H13537" s="1"/>
    </row>
    <row r="13538" spans="8:8" x14ac:dyDescent="0.25">
      <c r="H13538" s="1"/>
    </row>
    <row r="13544" spans="8:8" x14ac:dyDescent="0.25">
      <c r="H13544" s="1"/>
    </row>
    <row r="13545" spans="8:8" x14ac:dyDescent="0.25">
      <c r="H13545" s="1"/>
    </row>
    <row r="13547" spans="8:8" x14ac:dyDescent="0.25">
      <c r="H13547" s="1"/>
    </row>
    <row r="13548" spans="8:8" x14ac:dyDescent="0.25">
      <c r="H13548" s="1"/>
    </row>
    <row r="13549" spans="8:8" x14ac:dyDescent="0.25">
      <c r="H13549" s="1"/>
    </row>
    <row r="13550" spans="8:8" x14ac:dyDescent="0.25">
      <c r="H13550" s="1"/>
    </row>
    <row r="13551" spans="8:8" x14ac:dyDescent="0.25">
      <c r="H13551" s="1"/>
    </row>
    <row r="13552" spans="8:8" x14ac:dyDescent="0.25">
      <c r="H13552" s="1"/>
    </row>
    <row r="13553" spans="8:8" x14ac:dyDescent="0.25">
      <c r="H13553" s="1"/>
    </row>
    <row r="13554" spans="8:8" x14ac:dyDescent="0.25">
      <c r="H13554" s="1"/>
    </row>
    <row r="13560" spans="8:8" x14ac:dyDescent="0.25">
      <c r="H13560" s="1"/>
    </row>
    <row r="13561" spans="8:8" x14ac:dyDescent="0.25">
      <c r="H13561" s="1"/>
    </row>
    <row r="13562" spans="8:8" x14ac:dyDescent="0.25">
      <c r="H13562" s="1"/>
    </row>
    <row r="13563" spans="8:8" x14ac:dyDescent="0.25">
      <c r="H13563" s="1"/>
    </row>
    <row r="13564" spans="8:8" x14ac:dyDescent="0.25">
      <c r="H13564" s="1"/>
    </row>
    <row r="13565" spans="8:8" x14ac:dyDescent="0.25">
      <c r="H13565" s="1"/>
    </row>
    <row r="13566" spans="8:8" x14ac:dyDescent="0.25">
      <c r="H13566" s="1"/>
    </row>
    <row r="13568" spans="8:8" x14ac:dyDescent="0.25">
      <c r="H13568" s="1"/>
    </row>
    <row r="13569" spans="8:8" x14ac:dyDescent="0.25">
      <c r="H13569" s="1"/>
    </row>
    <row r="13574" spans="8:8" x14ac:dyDescent="0.25">
      <c r="H13574" s="1"/>
    </row>
    <row r="13577" spans="8:8" x14ac:dyDescent="0.25">
      <c r="H13577" s="1"/>
    </row>
    <row r="13592" spans="8:8" x14ac:dyDescent="0.25">
      <c r="H13592" s="1"/>
    </row>
    <row r="13593" spans="8:8" x14ac:dyDescent="0.25">
      <c r="H13593" s="1"/>
    </row>
    <row r="13594" spans="8:8" x14ac:dyDescent="0.25">
      <c r="H13594" s="1"/>
    </row>
    <row r="13595" spans="8:8" x14ac:dyDescent="0.25">
      <c r="H13595" s="1"/>
    </row>
    <row r="13596" spans="8:8" x14ac:dyDescent="0.25">
      <c r="H13596" s="1"/>
    </row>
    <row r="13597" spans="8:8" x14ac:dyDescent="0.25">
      <c r="H13597" s="1"/>
    </row>
    <row r="13599" spans="8:8" x14ac:dyDescent="0.25">
      <c r="H13599" s="1"/>
    </row>
    <row r="13600" spans="8:8" x14ac:dyDescent="0.25">
      <c r="H13600" s="1"/>
    </row>
    <row r="13601" spans="8:8" x14ac:dyDescent="0.25">
      <c r="H13601" s="1"/>
    </row>
    <row r="13602" spans="8:8" x14ac:dyDescent="0.25">
      <c r="H13602" s="1"/>
    </row>
    <row r="13603" spans="8:8" x14ac:dyDescent="0.25">
      <c r="H13603" s="1"/>
    </row>
    <row r="13604" spans="8:8" x14ac:dyDescent="0.25">
      <c r="H13604" s="1"/>
    </row>
    <row r="13605" spans="8:8" x14ac:dyDescent="0.25">
      <c r="H13605" s="1"/>
    </row>
    <row r="13606" spans="8:8" x14ac:dyDescent="0.25">
      <c r="H13606" s="1"/>
    </row>
    <row r="13607" spans="8:8" x14ac:dyDescent="0.25">
      <c r="H13607" s="1"/>
    </row>
    <row r="13608" spans="8:8" x14ac:dyDescent="0.25">
      <c r="H13608" s="1"/>
    </row>
    <row r="13609" spans="8:8" x14ac:dyDescent="0.25">
      <c r="H13609" s="1"/>
    </row>
    <row r="13610" spans="8:8" x14ac:dyDescent="0.25">
      <c r="H13610" s="1"/>
    </row>
    <row r="13611" spans="8:8" x14ac:dyDescent="0.25">
      <c r="H13611" s="1"/>
    </row>
    <row r="13612" spans="8:8" x14ac:dyDescent="0.25">
      <c r="H13612" s="1"/>
    </row>
    <row r="13613" spans="8:8" x14ac:dyDescent="0.25">
      <c r="H13613" s="1"/>
    </row>
    <row r="13614" spans="8:8" x14ac:dyDescent="0.25">
      <c r="H13614" s="1"/>
    </row>
    <row r="13616" spans="8:8" x14ac:dyDescent="0.25">
      <c r="H13616" s="1"/>
    </row>
    <row r="13618" spans="8:8" x14ac:dyDescent="0.25">
      <c r="H13618" s="1"/>
    </row>
    <row r="13619" spans="8:8" x14ac:dyDescent="0.25">
      <c r="H13619" s="1"/>
    </row>
    <row r="13620" spans="8:8" x14ac:dyDescent="0.25">
      <c r="H13620" s="1"/>
    </row>
    <row r="13621" spans="8:8" x14ac:dyDescent="0.25">
      <c r="H13621" s="1"/>
    </row>
    <row r="13622" spans="8:8" x14ac:dyDescent="0.25">
      <c r="H13622" s="1"/>
    </row>
    <row r="13623" spans="8:8" x14ac:dyDescent="0.25">
      <c r="H13623" s="1"/>
    </row>
    <row r="13625" spans="8:8" x14ac:dyDescent="0.25">
      <c r="H13625" s="1"/>
    </row>
    <row r="13626" spans="8:8" x14ac:dyDescent="0.25">
      <c r="H13626" s="1"/>
    </row>
    <row r="13627" spans="8:8" x14ac:dyDescent="0.25">
      <c r="H13627" s="1"/>
    </row>
    <row r="13628" spans="8:8" x14ac:dyDescent="0.25">
      <c r="H13628" s="1"/>
    </row>
    <row r="13629" spans="8:8" x14ac:dyDescent="0.25">
      <c r="H13629" s="1"/>
    </row>
    <row r="13630" spans="8:8" x14ac:dyDescent="0.25">
      <c r="H13630" s="1"/>
    </row>
    <row r="13631" spans="8:8" x14ac:dyDescent="0.25">
      <c r="H13631" s="1"/>
    </row>
    <row r="13632" spans="8:8" x14ac:dyDescent="0.25">
      <c r="H13632" s="1"/>
    </row>
    <row r="13635" spans="8:8" x14ac:dyDescent="0.25">
      <c r="H13635" s="1"/>
    </row>
    <row r="13637" spans="8:8" x14ac:dyDescent="0.25">
      <c r="H13637" s="1"/>
    </row>
    <row r="13638" spans="8:8" x14ac:dyDescent="0.25">
      <c r="H13638" s="1"/>
    </row>
    <row r="13641" spans="8:8" x14ac:dyDescent="0.25">
      <c r="H13641" s="1"/>
    </row>
    <row r="13642" spans="8:8" x14ac:dyDescent="0.25">
      <c r="H13642" s="1"/>
    </row>
    <row r="13646" spans="8:8" x14ac:dyDescent="0.25">
      <c r="H13646" s="1"/>
    </row>
    <row r="13647" spans="8:8" x14ac:dyDescent="0.25">
      <c r="H13647" s="1"/>
    </row>
    <row r="13648" spans="8:8" x14ac:dyDescent="0.25">
      <c r="H13648" s="1"/>
    </row>
    <row r="13649" spans="8:8" x14ac:dyDescent="0.25">
      <c r="H13649" s="1"/>
    </row>
    <row r="13650" spans="8:8" x14ac:dyDescent="0.25">
      <c r="H13650" s="1"/>
    </row>
    <row r="13651" spans="8:8" x14ac:dyDescent="0.25">
      <c r="H13651" s="1"/>
    </row>
    <row r="13652" spans="8:8" x14ac:dyDescent="0.25">
      <c r="H13652" s="1"/>
    </row>
    <row r="13653" spans="8:8" x14ac:dyDescent="0.25">
      <c r="H13653" s="1"/>
    </row>
    <row r="13657" spans="8:8" x14ac:dyDescent="0.25">
      <c r="H13657" s="1"/>
    </row>
    <row r="13658" spans="8:8" x14ac:dyDescent="0.25">
      <c r="H13658" s="1"/>
    </row>
    <row r="13659" spans="8:8" x14ac:dyDescent="0.25">
      <c r="H13659" s="1"/>
    </row>
    <row r="13662" spans="8:8" x14ac:dyDescent="0.25">
      <c r="H13662" s="1"/>
    </row>
    <row r="13663" spans="8:8" x14ac:dyDescent="0.25">
      <c r="H13663" s="1"/>
    </row>
    <row r="13667" spans="8:8" x14ac:dyDescent="0.25">
      <c r="H13667" s="1"/>
    </row>
    <row r="13669" spans="8:8" x14ac:dyDescent="0.25">
      <c r="H13669" s="1"/>
    </row>
    <row r="13670" spans="8:8" x14ac:dyDescent="0.25">
      <c r="H13670" s="1"/>
    </row>
    <row r="13671" spans="8:8" x14ac:dyDescent="0.25">
      <c r="H13671" s="1"/>
    </row>
    <row r="13672" spans="8:8" x14ac:dyDescent="0.25">
      <c r="H13672" s="1"/>
    </row>
    <row r="13673" spans="8:8" x14ac:dyDescent="0.25">
      <c r="H13673" s="1"/>
    </row>
    <row r="13674" spans="8:8" x14ac:dyDescent="0.25">
      <c r="H13674" s="1"/>
    </row>
    <row r="13675" spans="8:8" x14ac:dyDescent="0.25">
      <c r="H13675" s="1"/>
    </row>
    <row r="13677" spans="8:8" x14ac:dyDescent="0.25">
      <c r="H13677" s="1"/>
    </row>
    <row r="13678" spans="8:8" x14ac:dyDescent="0.25">
      <c r="H13678" s="1"/>
    </row>
    <row r="13684" spans="8:8" x14ac:dyDescent="0.25">
      <c r="H13684" s="1"/>
    </row>
    <row r="13687" spans="8:8" x14ac:dyDescent="0.25">
      <c r="H13687" s="1"/>
    </row>
    <row r="13688" spans="8:8" x14ac:dyDescent="0.25">
      <c r="H13688" s="1"/>
    </row>
    <row r="13689" spans="8:8" x14ac:dyDescent="0.25">
      <c r="H13689" s="1"/>
    </row>
    <row r="13690" spans="8:8" x14ac:dyDescent="0.25">
      <c r="H13690" s="1"/>
    </row>
    <row r="13692" spans="8:8" x14ac:dyDescent="0.25">
      <c r="H13692" s="1"/>
    </row>
    <row r="13694" spans="8:8" x14ac:dyDescent="0.25">
      <c r="H13694" s="1"/>
    </row>
    <row r="13695" spans="8:8" x14ac:dyDescent="0.25">
      <c r="H13695" s="1"/>
    </row>
    <row r="13696" spans="8:8" x14ac:dyDescent="0.25">
      <c r="H13696" s="1"/>
    </row>
    <row r="13697" spans="8:8" x14ac:dyDescent="0.25">
      <c r="H13697" s="1"/>
    </row>
    <row r="13698" spans="8:8" x14ac:dyDescent="0.25">
      <c r="H13698" s="1"/>
    </row>
    <row r="13699" spans="8:8" x14ac:dyDescent="0.25">
      <c r="H13699" s="1"/>
    </row>
    <row r="13704" spans="8:8" x14ac:dyDescent="0.25">
      <c r="H13704" s="1"/>
    </row>
    <row r="13706" spans="8:8" x14ac:dyDescent="0.25">
      <c r="H13706" s="1"/>
    </row>
    <row r="13707" spans="8:8" x14ac:dyDescent="0.25">
      <c r="H13707" s="1"/>
    </row>
    <row r="13709" spans="8:8" x14ac:dyDescent="0.25">
      <c r="H13709" s="1"/>
    </row>
    <row r="13710" spans="8:8" x14ac:dyDescent="0.25">
      <c r="H13710" s="1"/>
    </row>
    <row r="13711" spans="8:8" x14ac:dyDescent="0.25">
      <c r="H13711" s="1"/>
    </row>
    <row r="13712" spans="8:8" x14ac:dyDescent="0.25">
      <c r="H13712" s="1"/>
    </row>
    <row r="13713" spans="8:8" x14ac:dyDescent="0.25">
      <c r="H13713" s="1"/>
    </row>
    <row r="13714" spans="8:8" x14ac:dyDescent="0.25">
      <c r="H13714" s="1"/>
    </row>
    <row r="13715" spans="8:8" x14ac:dyDescent="0.25">
      <c r="H13715" s="1"/>
    </row>
    <row r="13720" spans="8:8" x14ac:dyDescent="0.25">
      <c r="H13720" s="1"/>
    </row>
    <row r="13721" spans="8:8" x14ac:dyDescent="0.25">
      <c r="H13721" s="1"/>
    </row>
    <row r="13722" spans="8:8" x14ac:dyDescent="0.25">
      <c r="H13722" s="1"/>
    </row>
    <row r="13723" spans="8:8" x14ac:dyDescent="0.25">
      <c r="H13723" s="1"/>
    </row>
    <row r="13726" spans="8:8" x14ac:dyDescent="0.25">
      <c r="H13726" s="1"/>
    </row>
    <row r="13729" spans="8:8" x14ac:dyDescent="0.25">
      <c r="H13729" s="1"/>
    </row>
    <row r="13730" spans="8:8" x14ac:dyDescent="0.25">
      <c r="H13730" s="1"/>
    </row>
    <row r="13731" spans="8:8" x14ac:dyDescent="0.25">
      <c r="H13731" s="1"/>
    </row>
    <row r="13732" spans="8:8" x14ac:dyDescent="0.25">
      <c r="H13732" s="1"/>
    </row>
    <row r="13733" spans="8:8" x14ac:dyDescent="0.25">
      <c r="H13733" s="1"/>
    </row>
    <row r="13734" spans="8:8" x14ac:dyDescent="0.25">
      <c r="H13734" s="1"/>
    </row>
    <row r="13735" spans="8:8" x14ac:dyDescent="0.25">
      <c r="H13735" s="1"/>
    </row>
    <row r="13737" spans="8:8" x14ac:dyDescent="0.25">
      <c r="H13737" s="1"/>
    </row>
    <row r="13740" spans="8:8" x14ac:dyDescent="0.25">
      <c r="H13740" s="1"/>
    </row>
    <row r="13741" spans="8:8" x14ac:dyDescent="0.25">
      <c r="H13741" s="1"/>
    </row>
    <row r="13745" spans="8:8" x14ac:dyDescent="0.25">
      <c r="H13745" s="1"/>
    </row>
    <row r="13748" spans="8:8" x14ac:dyDescent="0.25">
      <c r="H13748" s="1"/>
    </row>
    <row r="13749" spans="8:8" x14ac:dyDescent="0.25">
      <c r="H13749" s="1"/>
    </row>
    <row r="13750" spans="8:8" x14ac:dyDescent="0.25">
      <c r="H13750" s="1"/>
    </row>
    <row r="13751" spans="8:8" x14ac:dyDescent="0.25">
      <c r="H13751" s="1"/>
    </row>
    <row r="13753" spans="8:8" x14ac:dyDescent="0.25">
      <c r="H13753" s="1"/>
    </row>
    <row r="13757" spans="8:8" x14ac:dyDescent="0.25">
      <c r="H13757" s="1"/>
    </row>
    <row r="13759" spans="8:8" x14ac:dyDescent="0.25">
      <c r="H13759" s="1"/>
    </row>
    <row r="13760" spans="8:8" x14ac:dyDescent="0.25">
      <c r="H13760" s="1"/>
    </row>
    <row r="13761" spans="8:8" x14ac:dyDescent="0.25">
      <c r="H13761" s="1"/>
    </row>
    <row r="13762" spans="8:8" x14ac:dyDescent="0.25">
      <c r="H13762" s="1"/>
    </row>
    <row r="13763" spans="8:8" x14ac:dyDescent="0.25">
      <c r="H13763" s="1"/>
    </row>
    <row r="13764" spans="8:8" x14ac:dyDescent="0.25">
      <c r="H13764" s="1"/>
    </row>
    <row r="13765" spans="8:8" x14ac:dyDescent="0.25">
      <c r="H13765" s="1"/>
    </row>
    <row r="13766" spans="8:8" x14ac:dyDescent="0.25">
      <c r="H13766" s="1"/>
    </row>
    <row r="13771" spans="8:8" x14ac:dyDescent="0.25">
      <c r="H13771" s="1"/>
    </row>
    <row r="13772" spans="8:8" x14ac:dyDescent="0.25">
      <c r="H13772" s="1"/>
    </row>
    <row r="13775" spans="8:8" x14ac:dyDescent="0.25">
      <c r="H13775" s="1"/>
    </row>
    <row r="13776" spans="8:8" x14ac:dyDescent="0.25">
      <c r="H13776" s="1"/>
    </row>
    <row r="13777" spans="8:8" x14ac:dyDescent="0.25">
      <c r="H13777" s="1"/>
    </row>
    <row r="13778" spans="8:8" x14ac:dyDescent="0.25">
      <c r="H13778" s="1"/>
    </row>
    <row r="13779" spans="8:8" x14ac:dyDescent="0.25">
      <c r="H13779" s="1"/>
    </row>
    <row r="13780" spans="8:8" x14ac:dyDescent="0.25">
      <c r="H13780" s="1"/>
    </row>
    <row r="13781" spans="8:8" x14ac:dyDescent="0.25">
      <c r="H13781" s="1"/>
    </row>
    <row r="13782" spans="8:8" x14ac:dyDescent="0.25">
      <c r="H13782" s="1"/>
    </row>
    <row r="13784" spans="8:8" x14ac:dyDescent="0.25">
      <c r="H13784" s="1"/>
    </row>
    <row r="13786" spans="8:8" x14ac:dyDescent="0.25">
      <c r="H13786" s="1"/>
    </row>
    <row r="13787" spans="8:8" x14ac:dyDescent="0.25">
      <c r="H13787" s="1"/>
    </row>
    <row r="13788" spans="8:8" x14ac:dyDescent="0.25">
      <c r="H13788" s="1"/>
    </row>
    <row r="13789" spans="8:8" x14ac:dyDescent="0.25">
      <c r="H13789" s="1"/>
    </row>
    <row r="13790" spans="8:8" x14ac:dyDescent="0.25">
      <c r="H13790" s="1"/>
    </row>
    <row r="13791" spans="8:8" x14ac:dyDescent="0.25">
      <c r="H13791" s="1"/>
    </row>
    <row r="13792" spans="8:8" x14ac:dyDescent="0.25">
      <c r="H13792" s="1"/>
    </row>
    <row r="13794" spans="8:8" x14ac:dyDescent="0.25">
      <c r="H13794" s="1"/>
    </row>
    <row r="13795" spans="8:8" x14ac:dyDescent="0.25">
      <c r="H13795" s="1"/>
    </row>
    <row r="13798" spans="8:8" x14ac:dyDescent="0.25">
      <c r="H13798" s="1"/>
    </row>
    <row r="13799" spans="8:8" x14ac:dyDescent="0.25">
      <c r="H13799" s="1"/>
    </row>
    <row r="13800" spans="8:8" x14ac:dyDescent="0.25">
      <c r="H13800" s="1"/>
    </row>
    <row r="13801" spans="8:8" x14ac:dyDescent="0.25">
      <c r="H13801" s="1"/>
    </row>
    <row r="13804" spans="8:8" x14ac:dyDescent="0.25">
      <c r="H13804" s="1"/>
    </row>
    <row r="13805" spans="8:8" x14ac:dyDescent="0.25">
      <c r="H13805" s="1"/>
    </row>
    <row r="13808" spans="8:8" x14ac:dyDescent="0.25">
      <c r="H13808" s="1"/>
    </row>
    <row r="13809" spans="8:8" x14ac:dyDescent="0.25">
      <c r="H13809" s="1"/>
    </row>
    <row r="13810" spans="8:8" x14ac:dyDescent="0.25">
      <c r="H13810" s="1"/>
    </row>
    <row r="13811" spans="8:8" x14ac:dyDescent="0.25">
      <c r="H13811" s="1"/>
    </row>
    <row r="13812" spans="8:8" x14ac:dyDescent="0.25">
      <c r="H13812" s="1"/>
    </row>
    <row r="13813" spans="8:8" x14ac:dyDescent="0.25">
      <c r="H13813" s="1"/>
    </row>
    <row r="13817" spans="8:8" x14ac:dyDescent="0.25">
      <c r="H13817" s="1"/>
    </row>
    <row r="13818" spans="8:8" x14ac:dyDescent="0.25">
      <c r="H13818" s="1"/>
    </row>
    <row r="13819" spans="8:8" x14ac:dyDescent="0.25">
      <c r="H13819" s="1"/>
    </row>
    <row r="13820" spans="8:8" x14ac:dyDescent="0.25">
      <c r="H13820" s="1"/>
    </row>
    <row r="13821" spans="8:8" x14ac:dyDescent="0.25">
      <c r="H13821" s="1"/>
    </row>
    <row r="13822" spans="8:8" x14ac:dyDescent="0.25">
      <c r="H13822" s="1"/>
    </row>
    <row r="13824" spans="8:8" x14ac:dyDescent="0.25">
      <c r="H13824" s="1"/>
    </row>
    <row r="13825" spans="8:8" x14ac:dyDescent="0.25">
      <c r="H13825" s="1"/>
    </row>
    <row r="13826" spans="8:8" x14ac:dyDescent="0.25">
      <c r="H13826" s="1"/>
    </row>
    <row r="13827" spans="8:8" x14ac:dyDescent="0.25">
      <c r="H13827" s="1"/>
    </row>
    <row r="13828" spans="8:8" x14ac:dyDescent="0.25">
      <c r="H13828" s="1"/>
    </row>
    <row r="13829" spans="8:8" x14ac:dyDescent="0.25">
      <c r="H13829" s="1"/>
    </row>
    <row r="13831" spans="8:8" x14ac:dyDescent="0.25">
      <c r="H13831" s="1"/>
    </row>
    <row r="13832" spans="8:8" x14ac:dyDescent="0.25">
      <c r="H13832" s="1"/>
    </row>
    <row r="13833" spans="8:8" x14ac:dyDescent="0.25">
      <c r="H13833" s="1"/>
    </row>
    <row r="13837" spans="8:8" x14ac:dyDescent="0.25">
      <c r="H13837" s="1"/>
    </row>
    <row r="13838" spans="8:8" x14ac:dyDescent="0.25">
      <c r="H13838" s="1"/>
    </row>
    <row r="13839" spans="8:8" x14ac:dyDescent="0.25">
      <c r="H13839" s="1"/>
    </row>
    <row r="13840" spans="8:8" x14ac:dyDescent="0.25">
      <c r="H13840" s="1"/>
    </row>
    <row r="13841" spans="8:8" x14ac:dyDescent="0.25">
      <c r="H13841" s="1"/>
    </row>
    <row r="13842" spans="8:8" x14ac:dyDescent="0.25">
      <c r="H13842" s="1"/>
    </row>
    <row r="13843" spans="8:8" x14ac:dyDescent="0.25">
      <c r="H13843" s="1"/>
    </row>
    <row r="13844" spans="8:8" x14ac:dyDescent="0.25">
      <c r="H13844" s="1"/>
    </row>
    <row r="13845" spans="8:8" x14ac:dyDescent="0.25">
      <c r="H13845" s="1"/>
    </row>
    <row r="13846" spans="8:8" x14ac:dyDescent="0.25">
      <c r="H13846" s="1"/>
    </row>
    <row r="13847" spans="8:8" x14ac:dyDescent="0.25">
      <c r="H13847" s="1"/>
    </row>
    <row r="13848" spans="8:8" x14ac:dyDescent="0.25">
      <c r="H13848" s="1"/>
    </row>
    <row r="13850" spans="8:8" x14ac:dyDescent="0.25">
      <c r="H13850" s="1"/>
    </row>
    <row r="13853" spans="8:8" x14ac:dyDescent="0.25">
      <c r="H13853" s="1"/>
    </row>
    <row r="13857" spans="8:8" x14ac:dyDescent="0.25">
      <c r="H13857" s="1"/>
    </row>
    <row r="13858" spans="8:8" x14ac:dyDescent="0.25">
      <c r="H13858" s="1"/>
    </row>
    <row r="13859" spans="8:8" x14ac:dyDescent="0.25">
      <c r="H13859" s="1"/>
    </row>
    <row r="13860" spans="8:8" x14ac:dyDescent="0.25">
      <c r="H13860" s="1"/>
    </row>
    <row r="13861" spans="8:8" x14ac:dyDescent="0.25">
      <c r="H13861" s="1"/>
    </row>
    <row r="13868" spans="8:8" x14ac:dyDescent="0.25">
      <c r="H13868" s="1"/>
    </row>
    <row r="13869" spans="8:8" x14ac:dyDescent="0.25">
      <c r="H13869" s="1"/>
    </row>
    <row r="13870" spans="8:8" x14ac:dyDescent="0.25">
      <c r="H13870" s="1"/>
    </row>
    <row r="13871" spans="8:8" x14ac:dyDescent="0.25">
      <c r="H13871" s="1"/>
    </row>
    <row r="13872" spans="8:8" x14ac:dyDescent="0.25">
      <c r="H13872" s="1"/>
    </row>
    <row r="13873" spans="8:8" x14ac:dyDescent="0.25">
      <c r="H13873" s="1"/>
    </row>
    <row r="13874" spans="8:8" x14ac:dyDescent="0.25">
      <c r="H13874" s="1"/>
    </row>
    <row r="13875" spans="8:8" x14ac:dyDescent="0.25">
      <c r="H13875" s="1"/>
    </row>
    <row r="13876" spans="8:8" x14ac:dyDescent="0.25">
      <c r="H13876" s="1"/>
    </row>
    <row r="13886" spans="8:8" x14ac:dyDescent="0.25">
      <c r="H13886" s="1"/>
    </row>
    <row r="13889" spans="8:8" x14ac:dyDescent="0.25">
      <c r="H13889" s="1"/>
    </row>
    <row r="13890" spans="8:8" x14ac:dyDescent="0.25">
      <c r="H13890" s="1"/>
    </row>
    <row r="13892" spans="8:8" x14ac:dyDescent="0.25">
      <c r="H13892" s="1"/>
    </row>
    <row r="13893" spans="8:8" x14ac:dyDescent="0.25">
      <c r="H13893" s="1"/>
    </row>
    <row r="13895" spans="8:8" x14ac:dyDescent="0.25">
      <c r="H13895" s="1"/>
    </row>
    <row r="13896" spans="8:8" x14ac:dyDescent="0.25">
      <c r="H13896" s="1"/>
    </row>
    <row r="13897" spans="8:8" x14ac:dyDescent="0.25">
      <c r="H13897" s="1"/>
    </row>
    <row r="13898" spans="8:8" x14ac:dyDescent="0.25">
      <c r="H13898" s="1"/>
    </row>
    <row r="13899" spans="8:8" x14ac:dyDescent="0.25">
      <c r="H13899" s="1"/>
    </row>
    <row r="13900" spans="8:8" x14ac:dyDescent="0.25">
      <c r="H13900" s="1"/>
    </row>
    <row r="13901" spans="8:8" x14ac:dyDescent="0.25">
      <c r="H13901" s="1"/>
    </row>
    <row r="13902" spans="8:8" x14ac:dyDescent="0.25">
      <c r="H13902" s="1"/>
    </row>
    <row r="13903" spans="8:8" x14ac:dyDescent="0.25">
      <c r="H13903" s="1"/>
    </row>
    <row r="13913" spans="8:8" x14ac:dyDescent="0.25">
      <c r="H13913" s="1"/>
    </row>
    <row r="13914" spans="8:8" x14ac:dyDescent="0.25">
      <c r="H13914" s="1"/>
    </row>
    <row r="13917" spans="8:8" x14ac:dyDescent="0.25">
      <c r="H13917" s="1"/>
    </row>
    <row r="13918" spans="8:8" x14ac:dyDescent="0.25">
      <c r="H13918" s="1"/>
    </row>
    <row r="13920" spans="8:8" x14ac:dyDescent="0.25">
      <c r="H13920" s="1"/>
    </row>
    <row r="13922" spans="8:8" x14ac:dyDescent="0.25">
      <c r="H13922" s="1"/>
    </row>
    <row r="13923" spans="8:8" x14ac:dyDescent="0.25">
      <c r="H13923" s="1"/>
    </row>
    <row r="13924" spans="8:8" x14ac:dyDescent="0.25">
      <c r="H13924" s="1"/>
    </row>
    <row r="13925" spans="8:8" x14ac:dyDescent="0.25">
      <c r="H13925" s="1"/>
    </row>
    <row r="13926" spans="8:8" x14ac:dyDescent="0.25">
      <c r="H13926" s="1"/>
    </row>
    <row r="13927" spans="8:8" x14ac:dyDescent="0.25">
      <c r="H13927" s="1"/>
    </row>
    <row r="13928" spans="8:8" x14ac:dyDescent="0.25">
      <c r="H13928" s="1"/>
    </row>
    <row r="13929" spans="8:8" x14ac:dyDescent="0.25">
      <c r="H13929" s="1"/>
    </row>
    <row r="13930" spans="8:8" x14ac:dyDescent="0.25">
      <c r="H13930" s="1"/>
    </row>
    <row r="13949" spans="8:8" x14ac:dyDescent="0.25">
      <c r="H13949" s="1"/>
    </row>
    <row r="13958" spans="8:8" x14ac:dyDescent="0.25">
      <c r="H13958" s="1"/>
    </row>
    <row r="13959" spans="8:8" x14ac:dyDescent="0.25">
      <c r="H13959" s="1"/>
    </row>
    <row r="13960" spans="8:8" x14ac:dyDescent="0.25">
      <c r="H13960" s="1"/>
    </row>
    <row r="13962" spans="8:8" x14ac:dyDescent="0.25">
      <c r="H13962" s="1"/>
    </row>
    <row r="13963" spans="8:8" x14ac:dyDescent="0.25">
      <c r="H13963" s="1"/>
    </row>
    <row r="13964" spans="8:8" x14ac:dyDescent="0.25">
      <c r="H13964" s="1"/>
    </row>
    <row r="13965" spans="8:8" x14ac:dyDescent="0.25">
      <c r="H13965" s="1"/>
    </row>
    <row r="13966" spans="8:8" x14ac:dyDescent="0.25">
      <c r="H13966" s="1"/>
    </row>
    <row r="13968" spans="8:8" x14ac:dyDescent="0.25">
      <c r="H13968" s="1"/>
    </row>
    <row r="13969" spans="8:8" x14ac:dyDescent="0.25">
      <c r="H13969" s="1"/>
    </row>
    <row r="13971" spans="8:8" x14ac:dyDescent="0.25">
      <c r="H13971" s="1"/>
    </row>
    <row r="13972" spans="8:8" x14ac:dyDescent="0.25">
      <c r="H13972" s="1"/>
    </row>
    <row r="13973" spans="8:8" x14ac:dyDescent="0.25">
      <c r="H13973" s="1"/>
    </row>
    <row r="13975" spans="8:8" x14ac:dyDescent="0.25">
      <c r="H13975" s="1"/>
    </row>
    <row r="13976" spans="8:8" x14ac:dyDescent="0.25">
      <c r="H13976" s="1"/>
    </row>
    <row r="13977" spans="8:8" x14ac:dyDescent="0.25">
      <c r="H13977" s="1"/>
    </row>
    <row r="13979" spans="8:8" x14ac:dyDescent="0.25">
      <c r="H13979" s="1"/>
    </row>
    <row r="13982" spans="8:8" x14ac:dyDescent="0.25">
      <c r="H13982" s="1"/>
    </row>
    <row r="13983" spans="8:8" x14ac:dyDescent="0.25">
      <c r="H13983" s="1"/>
    </row>
    <row r="13985" spans="8:8" x14ac:dyDescent="0.25">
      <c r="H13985" s="1"/>
    </row>
    <row r="13986" spans="8:8" x14ac:dyDescent="0.25">
      <c r="H13986" s="1"/>
    </row>
    <row r="13991" spans="8:8" x14ac:dyDescent="0.25">
      <c r="H13991" s="1"/>
    </row>
    <row r="13992" spans="8:8" x14ac:dyDescent="0.25">
      <c r="H13992" s="1"/>
    </row>
    <row r="13993" spans="8:8" x14ac:dyDescent="0.25">
      <c r="H13993" s="1"/>
    </row>
    <row r="13996" spans="8:8" x14ac:dyDescent="0.25">
      <c r="H13996" s="1"/>
    </row>
    <row r="13998" spans="8:8" x14ac:dyDescent="0.25">
      <c r="H13998" s="1"/>
    </row>
    <row r="13999" spans="8:8" x14ac:dyDescent="0.25">
      <c r="H13999" s="1"/>
    </row>
    <row r="14000" spans="8:8" x14ac:dyDescent="0.25">
      <c r="H14000" s="1"/>
    </row>
    <row r="14001" spans="8:8" x14ac:dyDescent="0.25">
      <c r="H14001" s="1"/>
    </row>
    <row r="14002" spans="8:8" x14ac:dyDescent="0.25">
      <c r="H14002" s="1"/>
    </row>
    <row r="14003" spans="8:8" x14ac:dyDescent="0.25">
      <c r="H14003" s="1"/>
    </row>
    <row r="14005" spans="8:8" x14ac:dyDescent="0.25">
      <c r="H14005" s="1"/>
    </row>
    <row r="14006" spans="8:8" x14ac:dyDescent="0.25">
      <c r="H14006" s="1"/>
    </row>
    <row r="14007" spans="8:8" x14ac:dyDescent="0.25">
      <c r="H14007" s="1"/>
    </row>
    <row r="14008" spans="8:8" x14ac:dyDescent="0.25">
      <c r="H14008" s="1"/>
    </row>
    <row r="14009" spans="8:8" x14ac:dyDescent="0.25">
      <c r="H14009" s="1"/>
    </row>
    <row r="14010" spans="8:8" x14ac:dyDescent="0.25">
      <c r="H14010" s="1"/>
    </row>
    <row r="14015" spans="8:8" x14ac:dyDescent="0.25">
      <c r="H14015" s="1"/>
    </row>
    <row r="14017" spans="8:8" x14ac:dyDescent="0.25">
      <c r="H14017" s="1"/>
    </row>
    <row r="14018" spans="8:8" x14ac:dyDescent="0.25">
      <c r="H14018" s="1"/>
    </row>
    <row r="14019" spans="8:8" x14ac:dyDescent="0.25">
      <c r="H14019" s="1"/>
    </row>
    <row r="14021" spans="8:8" x14ac:dyDescent="0.25">
      <c r="H14021" s="1"/>
    </row>
    <row r="14022" spans="8:8" x14ac:dyDescent="0.25">
      <c r="H14022" s="1"/>
    </row>
    <row r="14023" spans="8:8" x14ac:dyDescent="0.25">
      <c r="H14023" s="1"/>
    </row>
    <row r="14025" spans="8:8" x14ac:dyDescent="0.25">
      <c r="H14025" s="1"/>
    </row>
    <row r="14026" spans="8:8" x14ac:dyDescent="0.25">
      <c r="H14026" s="1"/>
    </row>
    <row r="14028" spans="8:8" x14ac:dyDescent="0.25">
      <c r="H14028" s="1"/>
    </row>
    <row r="14029" spans="8:8" x14ac:dyDescent="0.25">
      <c r="H14029" s="1"/>
    </row>
    <row r="14031" spans="8:8" x14ac:dyDescent="0.25">
      <c r="H14031" s="1"/>
    </row>
    <row r="14032" spans="8:8" x14ac:dyDescent="0.25">
      <c r="H14032" s="1"/>
    </row>
    <row r="14036" spans="8:8" x14ac:dyDescent="0.25">
      <c r="H14036" s="1"/>
    </row>
    <row r="14039" spans="8:8" x14ac:dyDescent="0.25">
      <c r="H14039" s="1"/>
    </row>
    <row r="14040" spans="8:8" x14ac:dyDescent="0.25">
      <c r="H14040" s="1"/>
    </row>
    <row r="14041" spans="8:8" x14ac:dyDescent="0.25">
      <c r="H14041" s="1"/>
    </row>
    <row r="14042" spans="8:8" x14ac:dyDescent="0.25">
      <c r="H14042" s="1"/>
    </row>
    <row r="14050" spans="8:8" x14ac:dyDescent="0.25">
      <c r="H14050" s="1"/>
    </row>
    <row r="14051" spans="8:8" x14ac:dyDescent="0.25">
      <c r="H14051" s="1"/>
    </row>
    <row r="14052" spans="8:8" x14ac:dyDescent="0.25">
      <c r="H14052" s="1"/>
    </row>
    <row r="14053" spans="8:8" x14ac:dyDescent="0.25">
      <c r="H14053" s="1"/>
    </row>
    <row r="14055" spans="8:8" x14ac:dyDescent="0.25">
      <c r="H14055" s="1"/>
    </row>
    <row r="14056" spans="8:8" x14ac:dyDescent="0.25">
      <c r="H14056" s="1"/>
    </row>
    <row r="14057" spans="8:8" x14ac:dyDescent="0.25">
      <c r="H14057" s="1"/>
    </row>
    <row r="14058" spans="8:8" x14ac:dyDescent="0.25">
      <c r="H14058" s="1"/>
    </row>
    <row r="14059" spans="8:8" x14ac:dyDescent="0.25">
      <c r="H14059" s="1"/>
    </row>
    <row r="14065" spans="8:8" x14ac:dyDescent="0.25">
      <c r="H14065" s="1"/>
    </row>
    <row r="14066" spans="8:8" x14ac:dyDescent="0.25">
      <c r="H14066" s="1"/>
    </row>
    <row r="14067" spans="8:8" x14ac:dyDescent="0.25">
      <c r="H14067" s="1"/>
    </row>
    <row r="14069" spans="8:8" x14ac:dyDescent="0.25">
      <c r="H14069" s="1"/>
    </row>
    <row r="14070" spans="8:8" x14ac:dyDescent="0.25">
      <c r="H14070" s="1"/>
    </row>
    <row r="14072" spans="8:8" x14ac:dyDescent="0.25">
      <c r="H14072" s="1"/>
    </row>
    <row r="14073" spans="8:8" x14ac:dyDescent="0.25">
      <c r="H14073" s="1"/>
    </row>
    <row r="14074" spans="8:8" x14ac:dyDescent="0.25">
      <c r="H14074" s="1"/>
    </row>
    <row r="14077" spans="8:8" x14ac:dyDescent="0.25">
      <c r="H14077" s="1"/>
    </row>
    <row r="14078" spans="8:8" x14ac:dyDescent="0.25">
      <c r="H14078" s="1"/>
    </row>
    <row r="14080" spans="8:8" x14ac:dyDescent="0.25">
      <c r="H14080" s="1"/>
    </row>
    <row r="14081" spans="8:8" x14ac:dyDescent="0.25">
      <c r="H14081" s="1"/>
    </row>
    <row r="14082" spans="8:8" x14ac:dyDescent="0.25">
      <c r="H14082" s="1"/>
    </row>
    <row r="14083" spans="8:8" x14ac:dyDescent="0.25">
      <c r="H14083" s="1"/>
    </row>
    <row r="14084" spans="8:8" x14ac:dyDescent="0.25">
      <c r="H14084" s="1"/>
    </row>
    <row r="14085" spans="8:8" x14ac:dyDescent="0.25">
      <c r="H14085" s="1"/>
    </row>
    <row r="14086" spans="8:8" x14ac:dyDescent="0.25">
      <c r="H14086" s="1"/>
    </row>
    <row r="14097" spans="8:8" x14ac:dyDescent="0.25">
      <c r="H14097" s="1"/>
    </row>
    <row r="14098" spans="8:8" x14ac:dyDescent="0.25">
      <c r="H14098" s="1"/>
    </row>
    <row r="14099" spans="8:8" x14ac:dyDescent="0.25">
      <c r="H14099" s="1"/>
    </row>
    <row r="14100" spans="8:8" x14ac:dyDescent="0.25">
      <c r="H14100" s="1"/>
    </row>
    <row r="14105" spans="8:8" x14ac:dyDescent="0.25">
      <c r="H14105" s="1"/>
    </row>
    <row r="14107" spans="8:8" x14ac:dyDescent="0.25">
      <c r="H14107" s="1"/>
    </row>
    <row r="14110" spans="8:8" x14ac:dyDescent="0.25">
      <c r="H14110" s="1"/>
    </row>
    <row r="14112" spans="8:8" x14ac:dyDescent="0.25">
      <c r="H14112" s="1"/>
    </row>
    <row r="14113" spans="8:8" x14ac:dyDescent="0.25">
      <c r="H14113" s="1"/>
    </row>
    <row r="14116" spans="8:8" x14ac:dyDescent="0.25">
      <c r="H14116" s="1"/>
    </row>
    <row r="14120" spans="8:8" x14ac:dyDescent="0.25">
      <c r="H14120" s="1"/>
    </row>
    <row r="14121" spans="8:8" x14ac:dyDescent="0.25">
      <c r="H14121" s="1"/>
    </row>
    <row r="14122" spans="8:8" x14ac:dyDescent="0.25">
      <c r="H14122" s="1"/>
    </row>
    <row r="14125" spans="8:8" x14ac:dyDescent="0.25">
      <c r="H14125" s="1"/>
    </row>
    <row r="14129" spans="8:8" x14ac:dyDescent="0.25">
      <c r="H14129" s="1"/>
    </row>
    <row r="14133" spans="8:8" x14ac:dyDescent="0.25">
      <c r="H14133" s="1"/>
    </row>
    <row r="14136" spans="8:8" x14ac:dyDescent="0.25">
      <c r="H14136" s="1"/>
    </row>
    <row r="14139" spans="8:8" x14ac:dyDescent="0.25">
      <c r="H14139" s="1"/>
    </row>
    <row r="14142" spans="8:8" x14ac:dyDescent="0.25">
      <c r="H14142" s="1"/>
    </row>
    <row r="14143" spans="8:8" x14ac:dyDescent="0.25">
      <c r="H14143" s="1"/>
    </row>
    <row r="14144" spans="8:8" x14ac:dyDescent="0.25">
      <c r="H14144" s="1"/>
    </row>
    <row r="14146" spans="8:8" x14ac:dyDescent="0.25">
      <c r="H14146" s="1"/>
    </row>
    <row r="14147" spans="8:8" x14ac:dyDescent="0.25">
      <c r="H14147" s="1"/>
    </row>
    <row r="14148" spans="8:8" x14ac:dyDescent="0.25">
      <c r="H14148" s="1"/>
    </row>
    <row r="14149" spans="8:8" x14ac:dyDescent="0.25">
      <c r="H14149" s="1"/>
    </row>
    <row r="14150" spans="8:8" x14ac:dyDescent="0.25">
      <c r="H14150" s="1"/>
    </row>
    <row r="14164" spans="8:8" x14ac:dyDescent="0.25">
      <c r="H14164" s="1"/>
    </row>
    <row r="14165" spans="8:8" x14ac:dyDescent="0.25">
      <c r="H14165" s="1"/>
    </row>
    <row r="14166" spans="8:8" x14ac:dyDescent="0.25">
      <c r="H14166" s="1"/>
    </row>
    <row r="14167" spans="8:8" x14ac:dyDescent="0.25">
      <c r="H14167" s="1"/>
    </row>
    <row r="14168" spans="8:8" x14ac:dyDescent="0.25">
      <c r="H14168" s="1"/>
    </row>
    <row r="14169" spans="8:8" x14ac:dyDescent="0.25">
      <c r="H14169" s="1"/>
    </row>
    <row r="14170" spans="8:8" x14ac:dyDescent="0.25">
      <c r="H14170" s="1"/>
    </row>
    <row r="14171" spans="8:8" x14ac:dyDescent="0.25">
      <c r="H14171" s="1"/>
    </row>
    <row r="14172" spans="8:8" x14ac:dyDescent="0.25">
      <c r="H14172" s="1"/>
    </row>
    <row r="14173" spans="8:8" x14ac:dyDescent="0.25">
      <c r="H14173" s="1"/>
    </row>
    <row r="14174" spans="8:8" x14ac:dyDescent="0.25">
      <c r="H14174" s="1"/>
    </row>
    <row r="14175" spans="8:8" x14ac:dyDescent="0.25">
      <c r="H14175" s="1"/>
    </row>
    <row r="14176" spans="8:8" x14ac:dyDescent="0.25">
      <c r="H14176" s="1"/>
    </row>
    <row r="14178" spans="8:8" x14ac:dyDescent="0.25">
      <c r="H14178" s="1"/>
    </row>
    <row r="14181" spans="8:8" x14ac:dyDescent="0.25">
      <c r="H14181" s="1"/>
    </row>
    <row r="14183" spans="8:8" x14ac:dyDescent="0.25">
      <c r="H14183" s="1"/>
    </row>
    <row r="14184" spans="8:8" x14ac:dyDescent="0.25">
      <c r="H14184" s="1"/>
    </row>
    <row r="14186" spans="8:8" x14ac:dyDescent="0.25">
      <c r="H14186" s="1"/>
    </row>
    <row r="14187" spans="8:8" x14ac:dyDescent="0.25">
      <c r="H14187" s="1"/>
    </row>
    <row r="14189" spans="8:8" x14ac:dyDescent="0.25">
      <c r="H14189" s="1"/>
    </row>
    <row r="14190" spans="8:8" x14ac:dyDescent="0.25">
      <c r="H14190" s="1"/>
    </row>
    <row r="14192" spans="8:8" x14ac:dyDescent="0.25">
      <c r="H14192" s="1"/>
    </row>
    <row r="14193" spans="8:8" x14ac:dyDescent="0.25">
      <c r="H14193" s="1"/>
    </row>
    <row r="14195" spans="8:8" x14ac:dyDescent="0.25">
      <c r="H14195" s="1"/>
    </row>
    <row r="14196" spans="8:8" x14ac:dyDescent="0.25">
      <c r="H14196" s="1"/>
    </row>
    <row r="14198" spans="8:8" x14ac:dyDescent="0.25">
      <c r="H14198" s="1"/>
    </row>
    <row r="14199" spans="8:8" x14ac:dyDescent="0.25">
      <c r="H14199" s="1"/>
    </row>
    <row r="14200" spans="8:8" x14ac:dyDescent="0.25">
      <c r="H14200" s="1"/>
    </row>
    <row r="14202" spans="8:8" x14ac:dyDescent="0.25">
      <c r="H14202" s="1"/>
    </row>
    <row r="14203" spans="8:8" x14ac:dyDescent="0.25">
      <c r="H14203" s="1"/>
    </row>
    <row r="14204" spans="8:8" x14ac:dyDescent="0.25">
      <c r="H14204" s="1"/>
    </row>
    <row r="14206" spans="8:8" x14ac:dyDescent="0.25">
      <c r="H14206" s="1"/>
    </row>
    <row r="14208" spans="8:8" x14ac:dyDescent="0.25">
      <c r="H14208" s="1"/>
    </row>
    <row r="14209" spans="8:8" x14ac:dyDescent="0.25">
      <c r="H14209" s="1"/>
    </row>
    <row r="14211" spans="8:8" x14ac:dyDescent="0.25">
      <c r="H14211" s="1"/>
    </row>
    <row r="14212" spans="8:8" x14ac:dyDescent="0.25">
      <c r="H14212" s="1"/>
    </row>
    <row r="14214" spans="8:8" x14ac:dyDescent="0.25">
      <c r="H14214" s="1"/>
    </row>
    <row r="14215" spans="8:8" x14ac:dyDescent="0.25">
      <c r="H14215" s="1"/>
    </row>
    <row r="14217" spans="8:8" x14ac:dyDescent="0.25">
      <c r="H14217" s="1"/>
    </row>
    <row r="14218" spans="8:8" x14ac:dyDescent="0.25">
      <c r="H14218" s="1"/>
    </row>
    <row r="14219" spans="8:8" x14ac:dyDescent="0.25">
      <c r="H14219" s="1"/>
    </row>
    <row r="14221" spans="8:8" x14ac:dyDescent="0.25">
      <c r="H14221" s="1"/>
    </row>
    <row r="14222" spans="8:8" x14ac:dyDescent="0.25">
      <c r="H14222" s="1"/>
    </row>
    <row r="14224" spans="8:8" x14ac:dyDescent="0.25">
      <c r="H14224" s="1"/>
    </row>
    <row r="14226" spans="8:8" x14ac:dyDescent="0.25">
      <c r="H14226" s="1"/>
    </row>
    <row r="14230" spans="8:8" x14ac:dyDescent="0.25">
      <c r="H14230" s="1"/>
    </row>
    <row r="14231" spans="8:8" x14ac:dyDescent="0.25">
      <c r="H14231" s="1"/>
    </row>
    <row r="14234" spans="8:8" x14ac:dyDescent="0.25">
      <c r="H14234" s="1"/>
    </row>
    <row r="14237" spans="8:8" x14ac:dyDescent="0.25">
      <c r="H14237" s="1"/>
    </row>
    <row r="14240" spans="8:8" x14ac:dyDescent="0.25">
      <c r="H14240" s="1"/>
    </row>
    <row r="14246" spans="8:8" x14ac:dyDescent="0.25">
      <c r="H14246" s="1"/>
    </row>
    <row r="14251" spans="8:8" x14ac:dyDescent="0.25">
      <c r="H14251" s="1"/>
    </row>
    <row r="14255" spans="8:8" x14ac:dyDescent="0.25">
      <c r="H14255" s="1"/>
    </row>
    <row r="14260" spans="8:8" x14ac:dyDescent="0.25">
      <c r="H14260" s="1"/>
    </row>
    <row r="14263" spans="8:8" x14ac:dyDescent="0.25">
      <c r="H14263" s="1"/>
    </row>
    <row r="14265" spans="8:8" x14ac:dyDescent="0.25">
      <c r="H14265" s="1"/>
    </row>
    <row r="14268" spans="8:8" x14ac:dyDescent="0.25">
      <c r="H14268" s="1"/>
    </row>
    <row r="14270" spans="8:8" x14ac:dyDescent="0.25">
      <c r="H14270" s="1"/>
    </row>
    <row r="14271" spans="8:8" x14ac:dyDescent="0.25">
      <c r="H14271" s="1"/>
    </row>
    <row r="14272" spans="8:8" x14ac:dyDescent="0.25">
      <c r="H14272" s="1"/>
    </row>
    <row r="14273" spans="8:8" x14ac:dyDescent="0.25">
      <c r="H14273" s="1"/>
    </row>
    <row r="14274" spans="8:8" x14ac:dyDescent="0.25">
      <c r="H14274" s="1"/>
    </row>
    <row r="14275" spans="8:8" x14ac:dyDescent="0.25">
      <c r="H14275" s="1"/>
    </row>
    <row r="14276" spans="8:8" x14ac:dyDescent="0.25">
      <c r="H14276" s="1"/>
    </row>
    <row r="14277" spans="8:8" x14ac:dyDescent="0.25">
      <c r="H14277" s="1"/>
    </row>
    <row r="14278" spans="8:8" x14ac:dyDescent="0.25">
      <c r="H14278" s="1"/>
    </row>
    <row r="14280" spans="8:8" x14ac:dyDescent="0.25">
      <c r="H14280" s="1"/>
    </row>
    <row r="14281" spans="8:8" x14ac:dyDescent="0.25">
      <c r="H14281" s="1"/>
    </row>
    <row r="14282" spans="8:8" x14ac:dyDescent="0.25">
      <c r="H14282" s="1"/>
    </row>
    <row r="14283" spans="8:8" x14ac:dyDescent="0.25">
      <c r="H14283" s="1"/>
    </row>
    <row r="14284" spans="8:8" x14ac:dyDescent="0.25">
      <c r="H14284" s="1"/>
    </row>
    <row r="14285" spans="8:8" x14ac:dyDescent="0.25">
      <c r="H14285" s="1"/>
    </row>
    <row r="14286" spans="8:8" x14ac:dyDescent="0.25">
      <c r="H14286" s="1"/>
    </row>
    <row r="14287" spans="8:8" x14ac:dyDescent="0.25">
      <c r="H14287" s="1"/>
    </row>
    <row r="14288" spans="8:8" x14ac:dyDescent="0.25">
      <c r="H14288" s="1"/>
    </row>
    <row r="14290" spans="8:8" x14ac:dyDescent="0.25">
      <c r="H14290" s="1"/>
    </row>
    <row r="14291" spans="8:8" x14ac:dyDescent="0.25">
      <c r="H14291" s="1"/>
    </row>
    <row r="14292" spans="8:8" x14ac:dyDescent="0.25">
      <c r="H14292" s="1"/>
    </row>
    <row r="14293" spans="8:8" x14ac:dyDescent="0.25">
      <c r="H14293" s="1"/>
    </row>
    <row r="14294" spans="8:8" x14ac:dyDescent="0.25">
      <c r="H14294" s="1"/>
    </row>
    <row r="14295" spans="8:8" x14ac:dyDescent="0.25">
      <c r="H14295" s="1"/>
    </row>
    <row r="14297" spans="8:8" x14ac:dyDescent="0.25">
      <c r="H14297" s="1"/>
    </row>
    <row r="14298" spans="8:8" x14ac:dyDescent="0.25">
      <c r="H14298" s="1"/>
    </row>
    <row r="14303" spans="8:8" x14ac:dyDescent="0.25">
      <c r="H14303" s="1"/>
    </row>
    <row r="14304" spans="8:8" x14ac:dyDescent="0.25">
      <c r="H14304" s="1"/>
    </row>
    <row r="14305" spans="8:8" x14ac:dyDescent="0.25">
      <c r="H14305" s="1"/>
    </row>
    <row r="14306" spans="8:8" x14ac:dyDescent="0.25">
      <c r="H14306" s="1"/>
    </row>
    <row r="14308" spans="8:8" x14ac:dyDescent="0.25">
      <c r="H14308" s="1"/>
    </row>
    <row r="14309" spans="8:8" x14ac:dyDescent="0.25">
      <c r="H14309" s="1"/>
    </row>
    <row r="14311" spans="8:8" x14ac:dyDescent="0.25">
      <c r="H14311" s="1"/>
    </row>
    <row r="14312" spans="8:8" x14ac:dyDescent="0.25">
      <c r="H14312" s="1"/>
    </row>
    <row r="14313" spans="8:8" x14ac:dyDescent="0.25">
      <c r="H14313" s="1"/>
    </row>
    <row r="14314" spans="8:8" x14ac:dyDescent="0.25">
      <c r="H14314" s="1"/>
    </row>
    <row r="14316" spans="8:8" x14ac:dyDescent="0.25">
      <c r="H14316" s="1"/>
    </row>
    <row r="14317" spans="8:8" x14ac:dyDescent="0.25">
      <c r="H14317" s="1"/>
    </row>
    <row r="14318" spans="8:8" x14ac:dyDescent="0.25">
      <c r="H14318" s="1"/>
    </row>
    <row r="14319" spans="8:8" x14ac:dyDescent="0.25">
      <c r="H14319" s="1"/>
    </row>
    <row r="14320" spans="8:8" x14ac:dyDescent="0.25">
      <c r="H14320" s="1"/>
    </row>
    <row r="14321" spans="8:8" x14ac:dyDescent="0.25">
      <c r="H14321" s="1"/>
    </row>
    <row r="14322" spans="8:8" x14ac:dyDescent="0.25">
      <c r="H14322" s="1"/>
    </row>
    <row r="14323" spans="8:8" x14ac:dyDescent="0.25">
      <c r="H14323" s="1"/>
    </row>
    <row r="14324" spans="8:8" x14ac:dyDescent="0.25">
      <c r="H14324" s="1"/>
    </row>
    <row r="14325" spans="8:8" x14ac:dyDescent="0.25">
      <c r="H14325" s="1"/>
    </row>
    <row r="14326" spans="8:8" x14ac:dyDescent="0.25">
      <c r="H14326" s="1"/>
    </row>
    <row r="14327" spans="8:8" x14ac:dyDescent="0.25">
      <c r="H14327" s="1"/>
    </row>
    <row r="14328" spans="8:8" x14ac:dyDescent="0.25">
      <c r="H14328" s="1"/>
    </row>
    <row r="14329" spans="8:8" x14ac:dyDescent="0.25">
      <c r="H14329" s="1"/>
    </row>
    <row r="14330" spans="8:8" x14ac:dyDescent="0.25">
      <c r="H14330" s="1"/>
    </row>
    <row r="14332" spans="8:8" x14ac:dyDescent="0.25">
      <c r="H14332" s="1"/>
    </row>
    <row r="14335" spans="8:8" x14ac:dyDescent="0.25">
      <c r="H14335" s="1"/>
    </row>
    <row r="14339" spans="8:8" x14ac:dyDescent="0.25">
      <c r="H14339" s="1"/>
    </row>
    <row r="14343" spans="8:8" x14ac:dyDescent="0.25">
      <c r="H14343" s="1"/>
    </row>
    <row r="14346" spans="8:8" x14ac:dyDescent="0.25">
      <c r="H14346" s="1"/>
    </row>
    <row r="14347" spans="8:8" x14ac:dyDescent="0.25">
      <c r="H14347" s="1"/>
    </row>
    <row r="14348" spans="8:8" x14ac:dyDescent="0.25">
      <c r="H14348" s="1"/>
    </row>
    <row r="14349" spans="8:8" x14ac:dyDescent="0.25">
      <c r="H14349" s="1"/>
    </row>
    <row r="14350" spans="8:8" x14ac:dyDescent="0.25">
      <c r="H14350" s="1"/>
    </row>
    <row r="14352" spans="8:8" x14ac:dyDescent="0.25">
      <c r="H14352" s="1"/>
    </row>
    <row r="14353" spans="8:8" x14ac:dyDescent="0.25">
      <c r="H14353" s="1"/>
    </row>
    <row r="14354" spans="8:8" x14ac:dyDescent="0.25">
      <c r="H14354" s="1"/>
    </row>
    <row r="14355" spans="8:8" x14ac:dyDescent="0.25">
      <c r="H14355" s="1"/>
    </row>
    <row r="14356" spans="8:8" x14ac:dyDescent="0.25">
      <c r="H14356" s="1"/>
    </row>
    <row r="14357" spans="8:8" x14ac:dyDescent="0.25">
      <c r="H14357" s="1"/>
    </row>
    <row r="14358" spans="8:8" x14ac:dyDescent="0.25">
      <c r="H14358" s="1"/>
    </row>
    <row r="14359" spans="8:8" x14ac:dyDescent="0.25">
      <c r="H14359" s="1"/>
    </row>
    <row r="14362" spans="8:8" x14ac:dyDescent="0.25">
      <c r="H14362" s="1"/>
    </row>
    <row r="14363" spans="8:8" x14ac:dyDescent="0.25">
      <c r="H14363" s="1"/>
    </row>
    <row r="14364" spans="8:8" x14ac:dyDescent="0.25">
      <c r="H14364" s="1"/>
    </row>
    <row r="14365" spans="8:8" x14ac:dyDescent="0.25">
      <c r="H14365" s="1"/>
    </row>
    <row r="14366" spans="8:8" x14ac:dyDescent="0.25">
      <c r="H14366" s="1"/>
    </row>
    <row r="14367" spans="8:8" x14ac:dyDescent="0.25">
      <c r="H14367" s="1"/>
    </row>
    <row r="14368" spans="8:8" x14ac:dyDescent="0.25">
      <c r="H14368" s="1"/>
    </row>
    <row r="14369" spans="8:8" x14ac:dyDescent="0.25">
      <c r="H14369" s="1"/>
    </row>
    <row r="14370" spans="8:8" x14ac:dyDescent="0.25">
      <c r="H14370" s="1"/>
    </row>
    <row r="14371" spans="8:8" x14ac:dyDescent="0.25">
      <c r="H14371" s="1"/>
    </row>
    <row r="14372" spans="8:8" x14ac:dyDescent="0.25">
      <c r="H14372" s="1"/>
    </row>
    <row r="14373" spans="8:8" x14ac:dyDescent="0.25">
      <c r="H14373" s="1"/>
    </row>
    <row r="14374" spans="8:8" x14ac:dyDescent="0.25">
      <c r="H14374" s="1"/>
    </row>
    <row r="14376" spans="8:8" x14ac:dyDescent="0.25">
      <c r="H14376" s="1"/>
    </row>
    <row r="14377" spans="8:8" x14ac:dyDescent="0.25">
      <c r="H14377" s="1"/>
    </row>
    <row r="14378" spans="8:8" x14ac:dyDescent="0.25">
      <c r="H14378" s="1"/>
    </row>
    <row r="14379" spans="8:8" x14ac:dyDescent="0.25">
      <c r="H14379" s="1"/>
    </row>
    <row r="14380" spans="8:8" x14ac:dyDescent="0.25">
      <c r="H14380" s="1"/>
    </row>
    <row r="14381" spans="8:8" x14ac:dyDescent="0.25">
      <c r="H14381" s="1"/>
    </row>
    <row r="14384" spans="8:8" x14ac:dyDescent="0.25">
      <c r="H14384" s="1"/>
    </row>
    <row r="14390" spans="8:8" x14ac:dyDescent="0.25">
      <c r="H14390" s="1"/>
    </row>
    <row r="14392" spans="8:8" x14ac:dyDescent="0.25">
      <c r="H14392" s="1"/>
    </row>
    <row r="14393" spans="8:8" x14ac:dyDescent="0.25">
      <c r="H14393" s="1"/>
    </row>
    <row r="14394" spans="8:8" x14ac:dyDescent="0.25">
      <c r="H14394" s="1"/>
    </row>
    <row r="14395" spans="8:8" x14ac:dyDescent="0.25">
      <c r="H14395" s="1"/>
    </row>
    <row r="14396" spans="8:8" x14ac:dyDescent="0.25">
      <c r="H14396" s="1"/>
    </row>
    <row r="14397" spans="8:8" x14ac:dyDescent="0.25">
      <c r="H14397" s="1"/>
    </row>
    <row r="14398" spans="8:8" x14ac:dyDescent="0.25">
      <c r="H14398" s="1"/>
    </row>
    <row r="14399" spans="8:8" x14ac:dyDescent="0.25">
      <c r="H14399" s="1"/>
    </row>
    <row r="14401" spans="8:8" x14ac:dyDescent="0.25">
      <c r="H14401" s="1"/>
    </row>
    <row r="14403" spans="8:8" x14ac:dyDescent="0.25">
      <c r="H14403" s="1"/>
    </row>
    <row r="14404" spans="8:8" x14ac:dyDescent="0.25">
      <c r="H14404" s="1"/>
    </row>
    <row r="14406" spans="8:8" x14ac:dyDescent="0.25">
      <c r="H14406" s="1"/>
    </row>
    <row r="14407" spans="8:8" x14ac:dyDescent="0.25">
      <c r="H14407" s="1"/>
    </row>
    <row r="14408" spans="8:8" x14ac:dyDescent="0.25">
      <c r="H14408" s="1"/>
    </row>
    <row r="14409" spans="8:8" x14ac:dyDescent="0.25">
      <c r="H14409" s="1"/>
    </row>
    <row r="14410" spans="8:8" x14ac:dyDescent="0.25">
      <c r="H14410" s="1"/>
    </row>
    <row r="14411" spans="8:8" x14ac:dyDescent="0.25">
      <c r="H14411" s="1"/>
    </row>
    <row r="14412" spans="8:8" x14ac:dyDescent="0.25">
      <c r="H14412" s="1"/>
    </row>
    <row r="14413" spans="8:8" x14ac:dyDescent="0.25">
      <c r="H14413" s="1"/>
    </row>
    <row r="14414" spans="8:8" x14ac:dyDescent="0.25">
      <c r="H14414" s="1"/>
    </row>
    <row r="14415" spans="8:8" x14ac:dyDescent="0.25">
      <c r="H14415" s="1"/>
    </row>
    <row r="14416" spans="8:8" x14ac:dyDescent="0.25">
      <c r="H14416" s="1"/>
    </row>
    <row r="14419" spans="8:8" x14ac:dyDescent="0.25">
      <c r="H14419" s="1"/>
    </row>
    <row r="14420" spans="8:8" x14ac:dyDescent="0.25">
      <c r="H14420" s="1"/>
    </row>
    <row r="14422" spans="8:8" x14ac:dyDescent="0.25">
      <c r="H14422" s="1"/>
    </row>
    <row r="14423" spans="8:8" x14ac:dyDescent="0.25">
      <c r="H14423" s="1"/>
    </row>
    <row r="14424" spans="8:8" x14ac:dyDescent="0.25">
      <c r="H14424" s="1"/>
    </row>
    <row r="14425" spans="8:8" x14ac:dyDescent="0.25">
      <c r="H14425" s="1"/>
    </row>
    <row r="14426" spans="8:8" x14ac:dyDescent="0.25">
      <c r="H14426" s="1"/>
    </row>
    <row r="14427" spans="8:8" x14ac:dyDescent="0.25">
      <c r="H14427" s="1"/>
    </row>
    <row r="14428" spans="8:8" x14ac:dyDescent="0.25">
      <c r="H14428" s="1"/>
    </row>
    <row r="14429" spans="8:8" x14ac:dyDescent="0.25">
      <c r="H14429" s="1"/>
    </row>
    <row r="14430" spans="8:8" x14ac:dyDescent="0.25">
      <c r="H14430" s="1"/>
    </row>
    <row r="14431" spans="8:8" x14ac:dyDescent="0.25">
      <c r="H14431" s="1"/>
    </row>
    <row r="14432" spans="8:8" x14ac:dyDescent="0.25">
      <c r="H14432" s="1"/>
    </row>
    <row r="14433" spans="8:8" x14ac:dyDescent="0.25">
      <c r="H14433" s="1"/>
    </row>
    <row r="14434" spans="8:8" x14ac:dyDescent="0.25">
      <c r="H14434" s="1"/>
    </row>
    <row r="14435" spans="8:8" x14ac:dyDescent="0.25">
      <c r="H14435" s="1"/>
    </row>
    <row r="14436" spans="8:8" x14ac:dyDescent="0.25">
      <c r="H14436" s="1"/>
    </row>
    <row r="14437" spans="8:8" x14ac:dyDescent="0.25">
      <c r="H14437" s="1"/>
    </row>
    <row r="14438" spans="8:8" x14ac:dyDescent="0.25">
      <c r="H14438" s="1"/>
    </row>
    <row r="14441" spans="8:8" x14ac:dyDescent="0.25">
      <c r="H14441" s="1"/>
    </row>
    <row r="14442" spans="8:8" x14ac:dyDescent="0.25">
      <c r="H14442" s="1"/>
    </row>
    <row r="14443" spans="8:8" x14ac:dyDescent="0.25">
      <c r="H14443" s="1"/>
    </row>
    <row r="14444" spans="8:8" x14ac:dyDescent="0.25">
      <c r="H14444" s="1"/>
    </row>
    <row r="14445" spans="8:8" x14ac:dyDescent="0.25">
      <c r="H14445" s="1"/>
    </row>
    <row r="14446" spans="8:8" x14ac:dyDescent="0.25">
      <c r="H14446" s="1"/>
    </row>
    <row r="14447" spans="8:8" x14ac:dyDescent="0.25">
      <c r="H14447" s="1"/>
    </row>
    <row r="14448" spans="8:8" x14ac:dyDescent="0.25">
      <c r="H14448" s="1"/>
    </row>
    <row r="14449" spans="8:8" x14ac:dyDescent="0.25">
      <c r="H14449" s="1"/>
    </row>
    <row r="14450" spans="8:8" x14ac:dyDescent="0.25">
      <c r="H14450" s="1"/>
    </row>
    <row r="14451" spans="8:8" x14ac:dyDescent="0.25">
      <c r="H14451" s="1"/>
    </row>
    <row r="14452" spans="8:8" x14ac:dyDescent="0.25">
      <c r="H14452" s="1"/>
    </row>
    <row r="14453" spans="8:8" x14ac:dyDescent="0.25">
      <c r="H14453" s="1"/>
    </row>
    <row r="14454" spans="8:8" x14ac:dyDescent="0.25">
      <c r="H14454" s="1"/>
    </row>
    <row r="14455" spans="8:8" x14ac:dyDescent="0.25">
      <c r="H14455" s="1"/>
    </row>
    <row r="14456" spans="8:8" x14ac:dyDescent="0.25">
      <c r="H14456" s="1"/>
    </row>
    <row r="14462" spans="8:8" x14ac:dyDescent="0.25">
      <c r="H14462" s="1"/>
    </row>
    <row r="14463" spans="8:8" x14ac:dyDescent="0.25">
      <c r="H14463" s="1"/>
    </row>
    <row r="14465" spans="8:8" x14ac:dyDescent="0.25">
      <c r="H14465" s="1"/>
    </row>
    <row r="14466" spans="8:8" x14ac:dyDescent="0.25">
      <c r="H14466" s="1"/>
    </row>
    <row r="14467" spans="8:8" x14ac:dyDescent="0.25">
      <c r="H14467" s="1"/>
    </row>
    <row r="14469" spans="8:8" x14ac:dyDescent="0.25">
      <c r="H14469" s="1"/>
    </row>
    <row r="14471" spans="8:8" x14ac:dyDescent="0.25">
      <c r="H14471" s="1"/>
    </row>
    <row r="14472" spans="8:8" x14ac:dyDescent="0.25">
      <c r="H14472" s="1"/>
    </row>
    <row r="14475" spans="8:8" x14ac:dyDescent="0.25">
      <c r="H14475" s="1"/>
    </row>
    <row r="14476" spans="8:8" x14ac:dyDescent="0.25">
      <c r="H14476" s="1"/>
    </row>
    <row r="14477" spans="8:8" x14ac:dyDescent="0.25">
      <c r="H14477" s="1"/>
    </row>
    <row r="14478" spans="8:8" x14ac:dyDescent="0.25">
      <c r="H14478" s="1"/>
    </row>
    <row r="14480" spans="8:8" x14ac:dyDescent="0.25">
      <c r="H14480" s="1"/>
    </row>
    <row r="14481" spans="8:8" x14ac:dyDescent="0.25">
      <c r="H14481" s="1"/>
    </row>
    <row r="14483" spans="8:8" x14ac:dyDescent="0.25">
      <c r="H14483" s="1"/>
    </row>
    <row r="14485" spans="8:8" x14ac:dyDescent="0.25">
      <c r="H14485" s="1"/>
    </row>
    <row r="14487" spans="8:8" x14ac:dyDescent="0.25">
      <c r="H14487" s="1"/>
    </row>
    <row r="14488" spans="8:8" x14ac:dyDescent="0.25">
      <c r="H14488" s="1"/>
    </row>
    <row r="14489" spans="8:8" x14ac:dyDescent="0.25">
      <c r="H14489" s="1"/>
    </row>
    <row r="14502" spans="8:8" x14ac:dyDescent="0.25">
      <c r="H14502" s="1"/>
    </row>
    <row r="14503" spans="8:8" x14ac:dyDescent="0.25">
      <c r="H14503" s="1"/>
    </row>
    <row r="14504" spans="8:8" x14ac:dyDescent="0.25">
      <c r="H14504" s="1"/>
    </row>
    <row r="14515" spans="8:8" x14ac:dyDescent="0.25">
      <c r="H14515" s="1"/>
    </row>
    <row r="14516" spans="8:8" x14ac:dyDescent="0.25">
      <c r="H14516" s="1"/>
    </row>
    <row r="14518" spans="8:8" x14ac:dyDescent="0.25">
      <c r="H14518" s="1"/>
    </row>
    <row r="14519" spans="8:8" x14ac:dyDescent="0.25">
      <c r="H14519" s="1"/>
    </row>
    <row r="14520" spans="8:8" x14ac:dyDescent="0.25">
      <c r="H14520" s="1"/>
    </row>
    <row r="14521" spans="8:8" x14ac:dyDescent="0.25">
      <c r="H14521" s="1"/>
    </row>
    <row r="14522" spans="8:8" x14ac:dyDescent="0.25">
      <c r="H14522" s="1"/>
    </row>
    <row r="14523" spans="8:8" x14ac:dyDescent="0.25">
      <c r="H14523" s="1"/>
    </row>
    <row r="14524" spans="8:8" x14ac:dyDescent="0.25">
      <c r="H14524" s="1"/>
    </row>
    <row r="14525" spans="8:8" x14ac:dyDescent="0.25">
      <c r="H14525" s="1"/>
    </row>
    <row r="14526" spans="8:8" x14ac:dyDescent="0.25">
      <c r="H14526" s="1"/>
    </row>
    <row r="14527" spans="8:8" x14ac:dyDescent="0.25">
      <c r="H14527" s="1"/>
    </row>
    <row r="14528" spans="8:8" x14ac:dyDescent="0.25">
      <c r="H14528" s="1"/>
    </row>
    <row r="14529" spans="8:8" x14ac:dyDescent="0.25">
      <c r="H14529" s="1"/>
    </row>
    <row r="14530" spans="8:8" x14ac:dyDescent="0.25">
      <c r="H14530" s="1"/>
    </row>
    <row r="14531" spans="8:8" x14ac:dyDescent="0.25">
      <c r="H14531" s="1"/>
    </row>
    <row r="14532" spans="8:8" x14ac:dyDescent="0.25">
      <c r="H14532" s="1"/>
    </row>
    <row r="14533" spans="8:8" x14ac:dyDescent="0.25">
      <c r="H14533" s="1"/>
    </row>
    <row r="14534" spans="8:8" x14ac:dyDescent="0.25">
      <c r="H14534" s="1"/>
    </row>
    <row r="14535" spans="8:8" x14ac:dyDescent="0.25">
      <c r="H14535" s="1"/>
    </row>
    <row r="14536" spans="8:8" x14ac:dyDescent="0.25">
      <c r="H14536" s="1"/>
    </row>
    <row r="14537" spans="8:8" x14ac:dyDescent="0.25">
      <c r="H14537" s="1"/>
    </row>
    <row r="14538" spans="8:8" x14ac:dyDescent="0.25">
      <c r="H14538" s="1"/>
    </row>
    <row r="14539" spans="8:8" x14ac:dyDescent="0.25">
      <c r="H14539" s="1"/>
    </row>
    <row r="14540" spans="8:8" x14ac:dyDescent="0.25">
      <c r="H14540" s="1"/>
    </row>
    <row r="14541" spans="8:8" x14ac:dyDescent="0.25">
      <c r="H14541" s="1"/>
    </row>
    <row r="14542" spans="8:8" x14ac:dyDescent="0.25">
      <c r="H14542" s="1"/>
    </row>
    <row r="14543" spans="8:8" x14ac:dyDescent="0.25">
      <c r="H14543" s="1"/>
    </row>
    <row r="14544" spans="8:8" x14ac:dyDescent="0.25">
      <c r="H14544" s="1"/>
    </row>
    <row r="14545" spans="8:8" x14ac:dyDescent="0.25">
      <c r="H14545" s="1"/>
    </row>
    <row r="14546" spans="8:8" x14ac:dyDescent="0.25">
      <c r="H14546" s="1"/>
    </row>
    <row r="14547" spans="8:8" x14ac:dyDescent="0.25">
      <c r="H14547" s="1"/>
    </row>
    <row r="14548" spans="8:8" x14ac:dyDescent="0.25">
      <c r="H14548" s="1"/>
    </row>
    <row r="14549" spans="8:8" x14ac:dyDescent="0.25">
      <c r="H14549" s="1"/>
    </row>
    <row r="14550" spans="8:8" x14ac:dyDescent="0.25">
      <c r="H14550" s="1"/>
    </row>
    <row r="14551" spans="8:8" x14ac:dyDescent="0.25">
      <c r="H14551" s="1"/>
    </row>
    <row r="14552" spans="8:8" x14ac:dyDescent="0.25">
      <c r="H14552" s="1"/>
    </row>
    <row r="14553" spans="8:8" x14ac:dyDescent="0.25">
      <c r="H14553" s="1"/>
    </row>
    <row r="14554" spans="8:8" x14ac:dyDescent="0.25">
      <c r="H14554" s="1"/>
    </row>
    <row r="14555" spans="8:8" x14ac:dyDescent="0.25">
      <c r="H14555" s="1"/>
    </row>
    <row r="14556" spans="8:8" x14ac:dyDescent="0.25">
      <c r="H14556" s="1"/>
    </row>
    <row r="14557" spans="8:8" x14ac:dyDescent="0.25">
      <c r="H14557" s="1"/>
    </row>
    <row r="14558" spans="8:8" x14ac:dyDescent="0.25">
      <c r="H14558" s="1"/>
    </row>
    <row r="14559" spans="8:8" x14ac:dyDescent="0.25">
      <c r="H14559" s="1"/>
    </row>
    <row r="14560" spans="8:8" x14ac:dyDescent="0.25">
      <c r="H14560" s="1"/>
    </row>
    <row r="14561" spans="8:8" x14ac:dyDescent="0.25">
      <c r="H14561" s="1"/>
    </row>
    <row r="14562" spans="8:8" x14ac:dyDescent="0.25">
      <c r="H14562" s="1"/>
    </row>
    <row r="14567" spans="8:8" x14ac:dyDescent="0.25">
      <c r="H14567" s="1"/>
    </row>
    <row r="14568" spans="8:8" x14ac:dyDescent="0.25">
      <c r="H14568" s="1"/>
    </row>
    <row r="14569" spans="8:8" x14ac:dyDescent="0.25">
      <c r="H14569" s="1"/>
    </row>
    <row r="14570" spans="8:8" x14ac:dyDescent="0.25">
      <c r="H14570" s="1"/>
    </row>
    <row r="14571" spans="8:8" x14ac:dyDescent="0.25">
      <c r="H14571" s="1"/>
    </row>
    <row r="14572" spans="8:8" x14ac:dyDescent="0.25">
      <c r="H14572" s="1"/>
    </row>
    <row r="14573" spans="8:8" x14ac:dyDescent="0.25">
      <c r="H14573" s="1"/>
    </row>
    <row r="14574" spans="8:8" x14ac:dyDescent="0.25">
      <c r="H14574" s="1"/>
    </row>
    <row r="14575" spans="8:8" x14ac:dyDescent="0.25">
      <c r="H14575" s="1"/>
    </row>
    <row r="14576" spans="8:8" x14ac:dyDescent="0.25">
      <c r="H14576" s="1"/>
    </row>
    <row r="14577" spans="8:8" x14ac:dyDescent="0.25">
      <c r="H14577" s="1"/>
    </row>
    <row r="14578" spans="8:8" x14ac:dyDescent="0.25">
      <c r="H14578" s="1"/>
    </row>
    <row r="14579" spans="8:8" x14ac:dyDescent="0.25">
      <c r="H14579" s="1"/>
    </row>
    <row r="14580" spans="8:8" x14ac:dyDescent="0.25">
      <c r="H14580" s="1"/>
    </row>
    <row r="14581" spans="8:8" x14ac:dyDescent="0.25">
      <c r="H14581" s="1"/>
    </row>
    <row r="14582" spans="8:8" x14ac:dyDescent="0.25">
      <c r="H14582" s="1"/>
    </row>
    <row r="14583" spans="8:8" x14ac:dyDescent="0.25">
      <c r="H14583" s="1"/>
    </row>
    <row r="14584" spans="8:8" x14ac:dyDescent="0.25">
      <c r="H14584" s="1"/>
    </row>
    <row r="14585" spans="8:8" x14ac:dyDescent="0.25">
      <c r="H14585" s="1"/>
    </row>
    <row r="14586" spans="8:8" x14ac:dyDescent="0.25">
      <c r="H14586" s="1"/>
    </row>
    <row r="14587" spans="8:8" x14ac:dyDescent="0.25">
      <c r="H14587" s="1"/>
    </row>
    <row r="14588" spans="8:8" x14ac:dyDescent="0.25">
      <c r="H14588" s="1"/>
    </row>
    <row r="14589" spans="8:8" x14ac:dyDescent="0.25">
      <c r="H14589" s="1"/>
    </row>
    <row r="14590" spans="8:8" x14ac:dyDescent="0.25">
      <c r="H14590" s="1"/>
    </row>
    <row r="14591" spans="8:8" x14ac:dyDescent="0.25">
      <c r="H14591" s="1"/>
    </row>
    <row r="14592" spans="8:8" x14ac:dyDescent="0.25">
      <c r="H14592" s="1"/>
    </row>
    <row r="14593" spans="8:8" x14ac:dyDescent="0.25">
      <c r="H14593" s="1"/>
    </row>
    <row r="14594" spans="8:8" x14ac:dyDescent="0.25">
      <c r="H14594" s="1"/>
    </row>
    <row r="14595" spans="8:8" x14ac:dyDescent="0.25">
      <c r="H14595" s="1"/>
    </row>
    <row r="14596" spans="8:8" x14ac:dyDescent="0.25">
      <c r="H14596" s="1"/>
    </row>
    <row r="14597" spans="8:8" x14ac:dyDescent="0.25">
      <c r="H14597" s="1"/>
    </row>
    <row r="14598" spans="8:8" x14ac:dyDescent="0.25">
      <c r="H14598" s="1"/>
    </row>
    <row r="14599" spans="8:8" x14ac:dyDescent="0.25">
      <c r="H14599" s="1"/>
    </row>
    <row r="14600" spans="8:8" x14ac:dyDescent="0.25">
      <c r="H14600" s="1"/>
    </row>
    <row r="14601" spans="8:8" x14ac:dyDescent="0.25">
      <c r="H14601" s="1"/>
    </row>
    <row r="14602" spans="8:8" x14ac:dyDescent="0.25">
      <c r="H14602" s="1"/>
    </row>
    <row r="14603" spans="8:8" x14ac:dyDescent="0.25">
      <c r="H14603" s="1"/>
    </row>
    <row r="14604" spans="8:8" x14ac:dyDescent="0.25">
      <c r="H14604" s="1"/>
    </row>
    <row r="14605" spans="8:8" x14ac:dyDescent="0.25">
      <c r="H14605" s="1"/>
    </row>
    <row r="14606" spans="8:8" x14ac:dyDescent="0.25">
      <c r="H14606" s="1"/>
    </row>
    <row r="14607" spans="8:8" x14ac:dyDescent="0.25">
      <c r="H14607" s="1"/>
    </row>
    <row r="14608" spans="8:8" x14ac:dyDescent="0.25">
      <c r="H14608" s="1"/>
    </row>
    <row r="14609" spans="8:8" x14ac:dyDescent="0.25">
      <c r="H14609" s="1"/>
    </row>
    <row r="14610" spans="8:8" x14ac:dyDescent="0.25">
      <c r="H14610" s="1"/>
    </row>
    <row r="14611" spans="8:8" x14ac:dyDescent="0.25">
      <c r="H14611" s="1"/>
    </row>
    <row r="14612" spans="8:8" x14ac:dyDescent="0.25">
      <c r="H14612" s="1"/>
    </row>
    <row r="14613" spans="8:8" x14ac:dyDescent="0.25">
      <c r="H14613" s="1"/>
    </row>
    <row r="14614" spans="8:8" x14ac:dyDescent="0.25">
      <c r="H14614" s="1"/>
    </row>
    <row r="14615" spans="8:8" x14ac:dyDescent="0.25">
      <c r="H14615" s="1"/>
    </row>
    <row r="14616" spans="8:8" x14ac:dyDescent="0.25">
      <c r="H14616" s="1"/>
    </row>
    <row r="14617" spans="8:8" x14ac:dyDescent="0.25">
      <c r="H14617" s="1"/>
    </row>
    <row r="14618" spans="8:8" x14ac:dyDescent="0.25">
      <c r="H14618" s="1"/>
    </row>
    <row r="14619" spans="8:8" x14ac:dyDescent="0.25">
      <c r="H14619" s="1"/>
    </row>
    <row r="14623" spans="8:8" x14ac:dyDescent="0.25">
      <c r="H14623" s="1"/>
    </row>
    <row r="14624" spans="8:8" x14ac:dyDescent="0.25">
      <c r="H14624" s="1"/>
    </row>
    <row r="14625" spans="8:8" x14ac:dyDescent="0.25">
      <c r="H14625" s="1"/>
    </row>
    <row r="14626" spans="8:8" x14ac:dyDescent="0.25">
      <c r="H14626" s="1"/>
    </row>
    <row r="14627" spans="8:8" x14ac:dyDescent="0.25">
      <c r="H14627" s="1"/>
    </row>
    <row r="14628" spans="8:8" x14ac:dyDescent="0.25">
      <c r="H14628" s="1"/>
    </row>
    <row r="14629" spans="8:8" x14ac:dyDescent="0.25">
      <c r="H14629" s="1"/>
    </row>
    <row r="14630" spans="8:8" x14ac:dyDescent="0.25">
      <c r="H14630" s="1"/>
    </row>
    <row r="14631" spans="8:8" x14ac:dyDescent="0.25">
      <c r="H14631" s="1"/>
    </row>
    <row r="14632" spans="8:8" x14ac:dyDescent="0.25">
      <c r="H14632" s="1"/>
    </row>
    <row r="14633" spans="8:8" x14ac:dyDescent="0.25">
      <c r="H14633" s="1"/>
    </row>
    <row r="14634" spans="8:8" x14ac:dyDescent="0.25">
      <c r="H14634" s="1"/>
    </row>
    <row r="14635" spans="8:8" x14ac:dyDescent="0.25">
      <c r="H14635" s="1"/>
    </row>
    <row r="14636" spans="8:8" x14ac:dyDescent="0.25">
      <c r="H14636" s="1"/>
    </row>
    <row r="14637" spans="8:8" x14ac:dyDescent="0.25">
      <c r="H14637" s="1"/>
    </row>
    <row r="14638" spans="8:8" x14ac:dyDescent="0.25">
      <c r="H14638" s="1"/>
    </row>
    <row r="14639" spans="8:8" x14ac:dyDescent="0.25">
      <c r="H14639" s="1"/>
    </row>
    <row r="14640" spans="8:8" x14ac:dyDescent="0.25">
      <c r="H14640" s="1"/>
    </row>
    <row r="14641" spans="8:8" x14ac:dyDescent="0.25">
      <c r="H14641" s="1"/>
    </row>
    <row r="14642" spans="8:8" x14ac:dyDescent="0.25">
      <c r="H14642" s="1"/>
    </row>
    <row r="14643" spans="8:8" x14ac:dyDescent="0.25">
      <c r="H14643" s="1"/>
    </row>
    <row r="14644" spans="8:8" x14ac:dyDescent="0.25">
      <c r="H14644" s="1"/>
    </row>
    <row r="14645" spans="8:8" x14ac:dyDescent="0.25">
      <c r="H14645" s="1"/>
    </row>
    <row r="14646" spans="8:8" x14ac:dyDescent="0.25">
      <c r="H14646" s="1"/>
    </row>
    <row r="14647" spans="8:8" x14ac:dyDescent="0.25">
      <c r="H14647" s="1"/>
    </row>
    <row r="14648" spans="8:8" x14ac:dyDescent="0.25">
      <c r="H14648" s="1"/>
    </row>
    <row r="14649" spans="8:8" x14ac:dyDescent="0.25">
      <c r="H14649" s="1"/>
    </row>
    <row r="14650" spans="8:8" x14ac:dyDescent="0.25">
      <c r="H14650" s="1"/>
    </row>
    <row r="14652" spans="8:8" x14ac:dyDescent="0.25">
      <c r="H14652" s="1"/>
    </row>
    <row r="14668" spans="8:8" x14ac:dyDescent="0.25">
      <c r="H14668" s="1"/>
    </row>
    <row r="14669" spans="8:8" x14ac:dyDescent="0.25">
      <c r="H14669" s="1"/>
    </row>
    <row r="14670" spans="8:8" x14ac:dyDescent="0.25">
      <c r="H14670" s="1"/>
    </row>
    <row r="14672" spans="8:8" x14ac:dyDescent="0.25">
      <c r="H14672" s="1"/>
    </row>
    <row r="14673" spans="8:8" x14ac:dyDescent="0.25">
      <c r="H14673" s="1"/>
    </row>
    <row r="14674" spans="8:8" x14ac:dyDescent="0.25">
      <c r="H14674" s="1"/>
    </row>
    <row r="14675" spans="8:8" x14ac:dyDescent="0.25">
      <c r="H14675" s="1"/>
    </row>
    <row r="14676" spans="8:8" x14ac:dyDescent="0.25">
      <c r="H14676" s="1"/>
    </row>
    <row r="14677" spans="8:8" x14ac:dyDescent="0.25">
      <c r="H14677" s="1"/>
    </row>
    <row r="14678" spans="8:8" x14ac:dyDescent="0.25">
      <c r="H14678" s="1"/>
    </row>
    <row r="14679" spans="8:8" x14ac:dyDescent="0.25">
      <c r="H14679" s="1"/>
    </row>
    <row r="14680" spans="8:8" x14ac:dyDescent="0.25">
      <c r="H14680" s="1"/>
    </row>
    <row r="14681" spans="8:8" x14ac:dyDescent="0.25">
      <c r="H14681" s="1"/>
    </row>
    <row r="14682" spans="8:8" x14ac:dyDescent="0.25">
      <c r="H14682" s="1"/>
    </row>
    <row r="14687" spans="8:8" x14ac:dyDescent="0.25">
      <c r="H14687" s="1"/>
    </row>
    <row r="14688" spans="8:8" x14ac:dyDescent="0.25">
      <c r="H14688" s="1"/>
    </row>
    <row r="14689" spans="8:8" x14ac:dyDescent="0.25">
      <c r="H14689" s="1"/>
    </row>
    <row r="14690" spans="8:8" x14ac:dyDescent="0.25">
      <c r="H14690" s="1"/>
    </row>
    <row r="14691" spans="8:8" x14ac:dyDescent="0.25">
      <c r="H14691" s="1"/>
    </row>
    <row r="14692" spans="8:8" x14ac:dyDescent="0.25">
      <c r="H14692" s="1"/>
    </row>
    <row r="14693" spans="8:8" x14ac:dyDescent="0.25">
      <c r="H14693" s="1"/>
    </row>
    <row r="14694" spans="8:8" x14ac:dyDescent="0.25">
      <c r="H14694" s="1"/>
    </row>
    <row r="14695" spans="8:8" x14ac:dyDescent="0.25">
      <c r="H14695" s="1"/>
    </row>
    <row r="14696" spans="8:8" x14ac:dyDescent="0.25">
      <c r="H14696" s="1"/>
    </row>
    <row r="14697" spans="8:8" x14ac:dyDescent="0.25">
      <c r="H14697" s="1"/>
    </row>
    <row r="14698" spans="8:8" x14ac:dyDescent="0.25">
      <c r="H14698" s="1"/>
    </row>
    <row r="14699" spans="8:8" x14ac:dyDescent="0.25">
      <c r="H14699" s="1"/>
    </row>
    <row r="14700" spans="8:8" x14ac:dyDescent="0.25">
      <c r="H14700" s="1"/>
    </row>
    <row r="14701" spans="8:8" x14ac:dyDescent="0.25">
      <c r="H14701" s="1"/>
    </row>
    <row r="14702" spans="8:8" x14ac:dyDescent="0.25">
      <c r="H14702" s="1"/>
    </row>
    <row r="14704" spans="8:8" x14ac:dyDescent="0.25">
      <c r="H14704" s="1"/>
    </row>
    <row r="14713" spans="8:8" x14ac:dyDescent="0.25">
      <c r="H14713" s="1"/>
    </row>
    <row r="14714" spans="8:8" x14ac:dyDescent="0.25">
      <c r="H14714" s="1"/>
    </row>
    <row r="14715" spans="8:8" x14ac:dyDescent="0.25">
      <c r="H14715" s="1"/>
    </row>
    <row r="14716" spans="8:8" x14ac:dyDescent="0.25">
      <c r="H14716" s="1"/>
    </row>
    <row r="14717" spans="8:8" x14ac:dyDescent="0.25">
      <c r="H14717" s="1"/>
    </row>
    <row r="14718" spans="8:8" x14ac:dyDescent="0.25">
      <c r="H14718" s="1"/>
    </row>
    <row r="14719" spans="8:8" x14ac:dyDescent="0.25">
      <c r="H14719" s="1"/>
    </row>
    <row r="14720" spans="8:8" x14ac:dyDescent="0.25">
      <c r="H14720" s="1"/>
    </row>
    <row r="14721" spans="8:8" x14ac:dyDescent="0.25">
      <c r="H14721" s="1"/>
    </row>
    <row r="14722" spans="8:8" x14ac:dyDescent="0.25">
      <c r="H14722" s="1"/>
    </row>
    <row r="14723" spans="8:8" x14ac:dyDescent="0.25">
      <c r="H14723" s="1"/>
    </row>
    <row r="14724" spans="8:8" x14ac:dyDescent="0.25">
      <c r="H14724" s="1"/>
    </row>
    <row r="14725" spans="8:8" x14ac:dyDescent="0.25">
      <c r="H14725" s="1"/>
    </row>
    <row r="14726" spans="8:8" x14ac:dyDescent="0.25">
      <c r="H14726" s="1"/>
    </row>
    <row r="14728" spans="8:8" x14ac:dyDescent="0.25">
      <c r="H14728" s="1"/>
    </row>
    <row r="14729" spans="8:8" x14ac:dyDescent="0.25">
      <c r="H14729" s="1"/>
    </row>
    <row r="14731" spans="8:8" x14ac:dyDescent="0.25">
      <c r="H14731" s="1"/>
    </row>
    <row r="14732" spans="8:8" x14ac:dyDescent="0.25">
      <c r="H14732" s="1"/>
    </row>
    <row r="14733" spans="8:8" x14ac:dyDescent="0.25">
      <c r="H14733" s="1"/>
    </row>
    <row r="14734" spans="8:8" x14ac:dyDescent="0.25">
      <c r="H14734" s="1"/>
    </row>
    <row r="14735" spans="8:8" x14ac:dyDescent="0.25">
      <c r="H14735" s="1"/>
    </row>
    <row r="14736" spans="8:8" x14ac:dyDescent="0.25">
      <c r="H14736" s="1"/>
    </row>
    <row r="14737" spans="8:8" x14ac:dyDescent="0.25">
      <c r="H14737" s="1"/>
    </row>
    <row r="14738" spans="8:8" x14ac:dyDescent="0.25">
      <c r="H14738" s="1"/>
    </row>
    <row r="14739" spans="8:8" x14ac:dyDescent="0.25">
      <c r="H14739" s="1"/>
    </row>
    <row r="14740" spans="8:8" x14ac:dyDescent="0.25">
      <c r="H14740" s="1"/>
    </row>
    <row r="14741" spans="8:8" x14ac:dyDescent="0.25">
      <c r="H14741" s="1"/>
    </row>
    <row r="14742" spans="8:8" x14ac:dyDescent="0.25">
      <c r="H14742" s="1"/>
    </row>
    <row r="14743" spans="8:8" x14ac:dyDescent="0.25">
      <c r="H14743" s="1"/>
    </row>
    <row r="14744" spans="8:8" x14ac:dyDescent="0.25">
      <c r="H14744" s="1"/>
    </row>
    <row r="14745" spans="8:8" x14ac:dyDescent="0.25">
      <c r="H14745" s="1"/>
    </row>
    <row r="14746" spans="8:8" x14ac:dyDescent="0.25">
      <c r="H14746" s="1"/>
    </row>
    <row r="14747" spans="8:8" x14ac:dyDescent="0.25">
      <c r="H14747" s="1"/>
    </row>
    <row r="14749" spans="8:8" x14ac:dyDescent="0.25">
      <c r="H14749" s="1"/>
    </row>
    <row r="14755" spans="8:8" x14ac:dyDescent="0.25">
      <c r="H14755" s="1"/>
    </row>
    <row r="14756" spans="8:8" x14ac:dyDescent="0.25">
      <c r="H14756" s="1"/>
    </row>
    <row r="14757" spans="8:8" x14ac:dyDescent="0.25">
      <c r="H14757" s="1"/>
    </row>
    <row r="14758" spans="8:8" x14ac:dyDescent="0.25">
      <c r="H14758" s="1"/>
    </row>
    <row r="14759" spans="8:8" x14ac:dyDescent="0.25">
      <c r="H14759" s="1"/>
    </row>
    <row r="14760" spans="8:8" x14ac:dyDescent="0.25">
      <c r="H14760" s="1"/>
    </row>
    <row r="14762" spans="8:8" x14ac:dyDescent="0.25">
      <c r="H14762" s="1"/>
    </row>
    <row r="14763" spans="8:8" x14ac:dyDescent="0.25">
      <c r="H14763" s="1"/>
    </row>
    <row r="14764" spans="8:8" x14ac:dyDescent="0.25">
      <c r="H14764" s="1"/>
    </row>
    <row r="14766" spans="8:8" x14ac:dyDescent="0.25">
      <c r="H14766" s="1"/>
    </row>
    <row r="14767" spans="8:8" x14ac:dyDescent="0.25">
      <c r="H14767" s="1"/>
    </row>
    <row r="14769" spans="8:8" x14ac:dyDescent="0.25">
      <c r="H14769" s="1"/>
    </row>
    <row r="14770" spans="8:8" x14ac:dyDescent="0.25">
      <c r="H14770" s="1"/>
    </row>
    <row r="14772" spans="8:8" x14ac:dyDescent="0.25">
      <c r="H14772" s="1"/>
    </row>
    <row r="14775" spans="8:8" x14ac:dyDescent="0.25">
      <c r="H14775" s="1"/>
    </row>
    <row r="14776" spans="8:8" x14ac:dyDescent="0.25">
      <c r="H14776" s="1"/>
    </row>
    <row r="14778" spans="8:8" x14ac:dyDescent="0.25">
      <c r="H14778" s="1"/>
    </row>
    <row r="14779" spans="8:8" x14ac:dyDescent="0.25">
      <c r="H14779" s="1"/>
    </row>
    <row r="14780" spans="8:8" x14ac:dyDescent="0.25">
      <c r="H14780" s="1"/>
    </row>
    <row r="14781" spans="8:8" x14ac:dyDescent="0.25">
      <c r="H14781" s="1"/>
    </row>
    <row r="14782" spans="8:8" x14ac:dyDescent="0.25">
      <c r="H14782" s="1"/>
    </row>
    <row r="14784" spans="8:8" x14ac:dyDescent="0.25">
      <c r="H14784" s="1"/>
    </row>
    <row r="14785" spans="8:8" x14ac:dyDescent="0.25">
      <c r="H14785" s="1"/>
    </row>
    <row r="14786" spans="8:8" x14ac:dyDescent="0.25">
      <c r="H14786" s="1"/>
    </row>
    <row r="14788" spans="8:8" x14ac:dyDescent="0.25">
      <c r="H14788" s="1"/>
    </row>
    <row r="14789" spans="8:8" x14ac:dyDescent="0.25">
      <c r="H14789" s="1"/>
    </row>
    <row r="14790" spans="8:8" x14ac:dyDescent="0.25">
      <c r="H14790" s="1"/>
    </row>
    <row r="14794" spans="8:8" x14ac:dyDescent="0.25">
      <c r="H14794" s="1"/>
    </row>
    <row r="14795" spans="8:8" x14ac:dyDescent="0.25">
      <c r="H14795" s="1"/>
    </row>
    <row r="14796" spans="8:8" x14ac:dyDescent="0.25">
      <c r="H14796" s="1"/>
    </row>
    <row r="14797" spans="8:8" x14ac:dyDescent="0.25">
      <c r="H14797" s="1"/>
    </row>
    <row r="14799" spans="8:8" x14ac:dyDescent="0.25">
      <c r="H14799" s="1"/>
    </row>
    <row r="14800" spans="8:8" x14ac:dyDescent="0.25">
      <c r="H14800" s="1"/>
    </row>
    <row r="14802" spans="8:8" x14ac:dyDescent="0.25">
      <c r="H14802" s="1"/>
    </row>
    <row r="14803" spans="8:8" x14ac:dyDescent="0.25">
      <c r="H14803" s="1"/>
    </row>
    <row r="14805" spans="8:8" x14ac:dyDescent="0.25">
      <c r="H14805" s="1"/>
    </row>
    <row r="14807" spans="8:8" x14ac:dyDescent="0.25">
      <c r="H14807" s="1"/>
    </row>
    <row r="14809" spans="8:8" x14ac:dyDescent="0.25">
      <c r="H14809" s="1"/>
    </row>
    <row r="14810" spans="8:8" x14ac:dyDescent="0.25">
      <c r="H14810" s="1"/>
    </row>
    <row r="14811" spans="8:8" x14ac:dyDescent="0.25">
      <c r="H14811" s="1"/>
    </row>
    <row r="14812" spans="8:8" x14ac:dyDescent="0.25">
      <c r="H14812" s="1"/>
    </row>
    <row r="14813" spans="8:8" x14ac:dyDescent="0.25">
      <c r="H14813" s="1"/>
    </row>
    <row r="14814" spans="8:8" x14ac:dyDescent="0.25">
      <c r="H14814" s="1"/>
    </row>
    <row r="14815" spans="8:8" x14ac:dyDescent="0.25">
      <c r="H14815" s="1"/>
    </row>
    <row r="14816" spans="8:8" x14ac:dyDescent="0.25">
      <c r="H14816" s="1"/>
    </row>
    <row r="14817" spans="8:8" x14ac:dyDescent="0.25">
      <c r="H14817" s="1"/>
    </row>
    <row r="14818" spans="8:8" x14ac:dyDescent="0.25">
      <c r="H14818" s="1"/>
    </row>
    <row r="14819" spans="8:8" x14ac:dyDescent="0.25">
      <c r="H14819" s="1"/>
    </row>
    <row r="14820" spans="8:8" x14ac:dyDescent="0.25">
      <c r="H14820" s="1"/>
    </row>
    <row r="14821" spans="8:8" x14ac:dyDescent="0.25">
      <c r="H14821" s="1"/>
    </row>
    <row r="14823" spans="8:8" x14ac:dyDescent="0.25">
      <c r="H14823" s="1"/>
    </row>
    <row r="14824" spans="8:8" x14ac:dyDescent="0.25">
      <c r="H14824" s="1"/>
    </row>
    <row r="14825" spans="8:8" x14ac:dyDescent="0.25">
      <c r="H14825" s="1"/>
    </row>
    <row r="14826" spans="8:8" x14ac:dyDescent="0.25">
      <c r="H14826" s="1"/>
    </row>
    <row r="14827" spans="8:8" x14ac:dyDescent="0.25">
      <c r="H14827" s="1"/>
    </row>
    <row r="14828" spans="8:8" x14ac:dyDescent="0.25">
      <c r="H14828" s="1"/>
    </row>
    <row r="14829" spans="8:8" x14ac:dyDescent="0.25">
      <c r="H14829" s="1"/>
    </row>
    <row r="14830" spans="8:8" x14ac:dyDescent="0.25">
      <c r="H14830" s="1"/>
    </row>
    <row r="14831" spans="8:8" x14ac:dyDescent="0.25">
      <c r="H14831" s="1"/>
    </row>
    <row r="14832" spans="8:8" x14ac:dyDescent="0.25">
      <c r="H14832" s="1"/>
    </row>
    <row r="14833" spans="8:8" x14ac:dyDescent="0.25">
      <c r="H14833" s="1"/>
    </row>
    <row r="14834" spans="8:8" x14ac:dyDescent="0.25">
      <c r="H14834" s="1"/>
    </row>
    <row r="14835" spans="8:8" x14ac:dyDescent="0.25">
      <c r="H14835" s="1"/>
    </row>
    <row r="14836" spans="8:8" x14ac:dyDescent="0.25">
      <c r="H14836" s="1"/>
    </row>
    <row r="14837" spans="8:8" x14ac:dyDescent="0.25">
      <c r="H14837" s="1"/>
    </row>
    <row r="14838" spans="8:8" x14ac:dyDescent="0.25">
      <c r="H14838" s="1"/>
    </row>
    <row r="14839" spans="8:8" x14ac:dyDescent="0.25">
      <c r="H14839" s="1"/>
    </row>
    <row r="14840" spans="8:8" x14ac:dyDescent="0.25">
      <c r="H14840" s="1"/>
    </row>
    <row r="14842" spans="8:8" x14ac:dyDescent="0.25">
      <c r="H14842" s="1"/>
    </row>
    <row r="14843" spans="8:8" x14ac:dyDescent="0.25">
      <c r="H14843" s="1"/>
    </row>
    <row r="14844" spans="8:8" x14ac:dyDescent="0.25">
      <c r="H14844" s="1"/>
    </row>
    <row r="14845" spans="8:8" x14ac:dyDescent="0.25">
      <c r="H14845" s="1"/>
    </row>
    <row r="14846" spans="8:8" x14ac:dyDescent="0.25">
      <c r="H14846" s="1"/>
    </row>
    <row r="14847" spans="8:8" x14ac:dyDescent="0.25">
      <c r="H14847" s="1"/>
    </row>
    <row r="14848" spans="8:8" x14ac:dyDescent="0.25">
      <c r="H14848" s="1"/>
    </row>
    <row r="14849" spans="8:8" x14ac:dyDescent="0.25">
      <c r="H14849" s="1"/>
    </row>
    <row r="14850" spans="8:8" x14ac:dyDescent="0.25">
      <c r="H14850" s="1"/>
    </row>
    <row r="14851" spans="8:8" x14ac:dyDescent="0.25">
      <c r="H14851" s="1"/>
    </row>
    <row r="14852" spans="8:8" x14ac:dyDescent="0.25">
      <c r="H14852" s="1"/>
    </row>
    <row r="14853" spans="8:8" x14ac:dyDescent="0.25">
      <c r="H14853" s="1"/>
    </row>
    <row r="14854" spans="8:8" x14ac:dyDescent="0.25">
      <c r="H14854" s="1"/>
    </row>
    <row r="14855" spans="8:8" x14ac:dyDescent="0.25">
      <c r="H14855" s="1"/>
    </row>
    <row r="14856" spans="8:8" x14ac:dyDescent="0.25">
      <c r="H14856" s="1"/>
    </row>
    <row r="14860" spans="8:8" x14ac:dyDescent="0.25">
      <c r="H14860" s="1"/>
    </row>
    <row r="14867" spans="8:8" x14ac:dyDescent="0.25">
      <c r="H14867" s="1"/>
    </row>
    <row r="14868" spans="8:8" x14ac:dyDescent="0.25">
      <c r="H14868" s="1"/>
    </row>
    <row r="14869" spans="8:8" x14ac:dyDescent="0.25">
      <c r="H14869" s="1"/>
    </row>
    <row r="14870" spans="8:8" x14ac:dyDescent="0.25">
      <c r="H14870" s="1"/>
    </row>
    <row r="14871" spans="8:8" x14ac:dyDescent="0.25">
      <c r="H14871" s="1"/>
    </row>
    <row r="14873" spans="8:8" x14ac:dyDescent="0.25">
      <c r="H14873" s="1"/>
    </row>
    <row r="14875" spans="8:8" x14ac:dyDescent="0.25">
      <c r="H14875" s="1"/>
    </row>
    <row r="14876" spans="8:8" x14ac:dyDescent="0.25">
      <c r="H14876" s="1"/>
    </row>
    <row r="14877" spans="8:8" x14ac:dyDescent="0.25">
      <c r="H14877" s="1"/>
    </row>
    <row r="14879" spans="8:8" x14ac:dyDescent="0.25">
      <c r="H14879" s="1"/>
    </row>
    <row r="14880" spans="8:8" x14ac:dyDescent="0.25">
      <c r="H14880" s="1"/>
    </row>
    <row r="14882" spans="8:8" x14ac:dyDescent="0.25">
      <c r="H14882" s="1"/>
    </row>
    <row r="14883" spans="8:8" x14ac:dyDescent="0.25">
      <c r="H14883" s="1"/>
    </row>
    <row r="14885" spans="8:8" x14ac:dyDescent="0.25">
      <c r="H14885" s="1"/>
    </row>
    <row r="14887" spans="8:8" x14ac:dyDescent="0.25">
      <c r="H14887" s="1"/>
    </row>
    <row r="14889" spans="8:8" x14ac:dyDescent="0.25">
      <c r="H14889" s="1"/>
    </row>
    <row r="14890" spans="8:8" x14ac:dyDescent="0.25">
      <c r="H14890" s="1"/>
    </row>
    <row r="14891" spans="8:8" x14ac:dyDescent="0.25">
      <c r="H14891" s="1"/>
    </row>
    <row r="14892" spans="8:8" x14ac:dyDescent="0.25">
      <c r="H14892" s="1"/>
    </row>
    <row r="14893" spans="8:8" x14ac:dyDescent="0.25">
      <c r="H14893" s="1"/>
    </row>
    <row r="14894" spans="8:8" x14ac:dyDescent="0.25">
      <c r="H14894" s="1"/>
    </row>
    <row r="14895" spans="8:8" x14ac:dyDescent="0.25">
      <c r="H14895" s="1"/>
    </row>
    <row r="14896" spans="8:8" x14ac:dyDescent="0.25">
      <c r="H14896" s="1"/>
    </row>
    <row r="14897" spans="8:8" x14ac:dyDescent="0.25">
      <c r="H14897" s="1"/>
    </row>
    <row r="14898" spans="8:8" x14ac:dyDescent="0.25">
      <c r="H14898" s="1"/>
    </row>
    <row r="14899" spans="8:8" x14ac:dyDescent="0.25">
      <c r="H14899" s="1"/>
    </row>
    <row r="14900" spans="8:8" x14ac:dyDescent="0.25">
      <c r="H14900" s="1"/>
    </row>
    <row r="14901" spans="8:8" x14ac:dyDescent="0.25">
      <c r="H14901" s="1"/>
    </row>
    <row r="14902" spans="8:8" x14ac:dyDescent="0.25">
      <c r="H14902" s="1"/>
    </row>
    <row r="14903" spans="8:8" x14ac:dyDescent="0.25">
      <c r="H14903" s="1"/>
    </row>
    <row r="14904" spans="8:8" x14ac:dyDescent="0.25">
      <c r="H14904" s="1"/>
    </row>
    <row r="14905" spans="8:8" x14ac:dyDescent="0.25">
      <c r="H14905" s="1"/>
    </row>
    <row r="14906" spans="8:8" x14ac:dyDescent="0.25">
      <c r="H14906" s="1"/>
    </row>
    <row r="14907" spans="8:8" x14ac:dyDescent="0.25">
      <c r="H14907" s="1"/>
    </row>
    <row r="14908" spans="8:8" x14ac:dyDescent="0.25">
      <c r="H14908" s="1"/>
    </row>
    <row r="14909" spans="8:8" x14ac:dyDescent="0.25">
      <c r="H14909" s="1"/>
    </row>
    <row r="14910" spans="8:8" x14ac:dyDescent="0.25">
      <c r="H14910" s="1"/>
    </row>
    <row r="14911" spans="8:8" x14ac:dyDescent="0.25">
      <c r="H14911" s="1"/>
    </row>
    <row r="14912" spans="8:8" x14ac:dyDescent="0.25">
      <c r="H14912" s="1"/>
    </row>
    <row r="14913" spans="8:8" x14ac:dyDescent="0.25">
      <c r="H14913" s="1"/>
    </row>
    <row r="14914" spans="8:8" x14ac:dyDescent="0.25">
      <c r="H14914" s="1"/>
    </row>
    <row r="14915" spans="8:8" x14ac:dyDescent="0.25">
      <c r="H14915" s="1"/>
    </row>
    <row r="14916" spans="8:8" x14ac:dyDescent="0.25">
      <c r="H14916" s="1"/>
    </row>
    <row r="14917" spans="8:8" x14ac:dyDescent="0.25">
      <c r="H14917" s="1"/>
    </row>
    <row r="14919" spans="8:8" x14ac:dyDescent="0.25">
      <c r="H14919" s="1"/>
    </row>
    <row r="14920" spans="8:8" x14ac:dyDescent="0.25">
      <c r="H14920" s="1"/>
    </row>
    <row r="14921" spans="8:8" x14ac:dyDescent="0.25">
      <c r="H14921" s="1"/>
    </row>
    <row r="14922" spans="8:8" x14ac:dyDescent="0.25">
      <c r="H14922" s="1"/>
    </row>
    <row r="14923" spans="8:8" x14ac:dyDescent="0.25">
      <c r="H14923" s="1"/>
    </row>
    <row r="14925" spans="8:8" x14ac:dyDescent="0.25">
      <c r="H14925" s="1"/>
    </row>
    <row r="14926" spans="8:8" x14ac:dyDescent="0.25">
      <c r="H14926" s="1"/>
    </row>
    <row r="14927" spans="8:8" x14ac:dyDescent="0.25">
      <c r="H14927" s="1"/>
    </row>
    <row r="14928" spans="8:8" x14ac:dyDescent="0.25">
      <c r="H14928" s="1"/>
    </row>
    <row r="14929" spans="8:8" x14ac:dyDescent="0.25">
      <c r="H14929" s="1"/>
    </row>
    <row r="14930" spans="8:8" x14ac:dyDescent="0.25">
      <c r="H14930" s="1"/>
    </row>
    <row r="14931" spans="8:8" x14ac:dyDescent="0.25">
      <c r="H14931" s="1"/>
    </row>
    <row r="14932" spans="8:8" x14ac:dyDescent="0.25">
      <c r="H14932" s="1"/>
    </row>
    <row r="14933" spans="8:8" x14ac:dyDescent="0.25">
      <c r="H14933" s="1"/>
    </row>
    <row r="14934" spans="8:8" x14ac:dyDescent="0.25">
      <c r="H14934" s="1"/>
    </row>
    <row r="14935" spans="8:8" x14ac:dyDescent="0.25">
      <c r="H14935" s="1"/>
    </row>
    <row r="14936" spans="8:8" x14ac:dyDescent="0.25">
      <c r="H14936" s="1"/>
    </row>
    <row r="14937" spans="8:8" x14ac:dyDescent="0.25">
      <c r="H14937" s="1"/>
    </row>
    <row r="14938" spans="8:8" x14ac:dyDescent="0.25">
      <c r="H14938" s="1"/>
    </row>
    <row r="14939" spans="8:8" x14ac:dyDescent="0.25">
      <c r="H14939" s="1"/>
    </row>
    <row r="14940" spans="8:8" x14ac:dyDescent="0.25">
      <c r="H14940" s="1"/>
    </row>
    <row r="14941" spans="8:8" x14ac:dyDescent="0.25">
      <c r="H14941" s="1"/>
    </row>
    <row r="14942" spans="8:8" x14ac:dyDescent="0.25">
      <c r="H14942" s="1"/>
    </row>
    <row r="14944" spans="8:8" x14ac:dyDescent="0.25">
      <c r="H14944" s="1"/>
    </row>
    <row r="14945" spans="8:8" x14ac:dyDescent="0.25">
      <c r="H14945" s="1"/>
    </row>
    <row r="14946" spans="8:8" x14ac:dyDescent="0.25">
      <c r="H14946" s="1"/>
    </row>
    <row r="14947" spans="8:8" x14ac:dyDescent="0.25">
      <c r="H14947" s="1"/>
    </row>
    <row r="14948" spans="8:8" x14ac:dyDescent="0.25">
      <c r="H14948" s="1"/>
    </row>
    <row r="14949" spans="8:8" x14ac:dyDescent="0.25">
      <c r="H14949" s="1"/>
    </row>
    <row r="14950" spans="8:8" x14ac:dyDescent="0.25">
      <c r="H14950" s="1"/>
    </row>
    <row r="14951" spans="8:8" x14ac:dyDescent="0.25">
      <c r="H14951" s="1"/>
    </row>
    <row r="14952" spans="8:8" x14ac:dyDescent="0.25">
      <c r="H14952" s="1"/>
    </row>
    <row r="14953" spans="8:8" x14ac:dyDescent="0.25">
      <c r="H14953" s="1"/>
    </row>
    <row r="14954" spans="8:8" x14ac:dyDescent="0.25">
      <c r="H14954" s="1"/>
    </row>
    <row r="14955" spans="8:8" x14ac:dyDescent="0.25">
      <c r="H14955" s="1"/>
    </row>
    <row r="14956" spans="8:8" x14ac:dyDescent="0.25">
      <c r="H14956" s="1"/>
    </row>
    <row r="14957" spans="8:8" x14ac:dyDescent="0.25">
      <c r="H14957" s="1"/>
    </row>
    <row r="14958" spans="8:8" x14ac:dyDescent="0.25">
      <c r="H14958" s="1"/>
    </row>
    <row r="14959" spans="8:8" x14ac:dyDescent="0.25">
      <c r="H14959" s="1"/>
    </row>
    <row r="14960" spans="8:8" x14ac:dyDescent="0.25">
      <c r="H14960" s="1"/>
    </row>
    <row r="14961" spans="8:8" x14ac:dyDescent="0.25">
      <c r="H14961" s="1"/>
    </row>
    <row r="14962" spans="8:8" x14ac:dyDescent="0.25">
      <c r="H14962" s="1"/>
    </row>
    <row r="14963" spans="8:8" x14ac:dyDescent="0.25">
      <c r="H14963" s="1"/>
    </row>
    <row r="14964" spans="8:8" x14ac:dyDescent="0.25">
      <c r="H14964" s="1"/>
    </row>
    <row r="14965" spans="8:8" x14ac:dyDescent="0.25">
      <c r="H14965" s="1"/>
    </row>
    <row r="14966" spans="8:8" x14ac:dyDescent="0.25">
      <c r="H14966" s="1"/>
    </row>
    <row r="14967" spans="8:8" x14ac:dyDescent="0.25">
      <c r="H14967" s="1"/>
    </row>
    <row r="14968" spans="8:8" x14ac:dyDescent="0.25">
      <c r="H14968" s="1"/>
    </row>
    <row r="14969" spans="8:8" x14ac:dyDescent="0.25">
      <c r="H14969" s="1"/>
    </row>
    <row r="14970" spans="8:8" x14ac:dyDescent="0.25">
      <c r="H14970" s="1"/>
    </row>
    <row r="14971" spans="8:8" x14ac:dyDescent="0.25">
      <c r="H14971" s="1"/>
    </row>
    <row r="14972" spans="8:8" x14ac:dyDescent="0.25">
      <c r="H14972" s="1"/>
    </row>
    <row r="14973" spans="8:8" x14ac:dyDescent="0.25">
      <c r="H14973" s="1"/>
    </row>
    <row r="14974" spans="8:8" x14ac:dyDescent="0.25">
      <c r="H14974" s="1"/>
    </row>
    <row r="14975" spans="8:8" x14ac:dyDescent="0.25">
      <c r="H14975" s="1"/>
    </row>
    <row r="14976" spans="8:8" x14ac:dyDescent="0.25">
      <c r="H14976" s="1"/>
    </row>
    <row r="14977" spans="8:8" x14ac:dyDescent="0.25">
      <c r="H14977" s="1"/>
    </row>
    <row r="14978" spans="8:8" x14ac:dyDescent="0.25">
      <c r="H14978" s="1"/>
    </row>
    <row r="14979" spans="8:8" x14ac:dyDescent="0.25">
      <c r="H14979" s="1"/>
    </row>
    <row r="14980" spans="8:8" x14ac:dyDescent="0.25">
      <c r="H14980" s="1"/>
    </row>
    <row r="14981" spans="8:8" x14ac:dyDescent="0.25">
      <c r="H14981" s="1"/>
    </row>
    <row r="14989" spans="8:8" x14ac:dyDescent="0.25">
      <c r="H14989" s="1"/>
    </row>
    <row r="14994" spans="8:8" x14ac:dyDescent="0.25">
      <c r="H14994" s="1"/>
    </row>
    <row r="14995" spans="8:8" x14ac:dyDescent="0.25">
      <c r="H14995" s="1"/>
    </row>
    <row r="14996" spans="8:8" x14ac:dyDescent="0.25">
      <c r="H14996" s="1"/>
    </row>
    <row r="15006" spans="8:8" x14ac:dyDescent="0.25">
      <c r="H15006" s="1"/>
    </row>
    <row r="15007" spans="8:8" x14ac:dyDescent="0.25">
      <c r="H15007" s="1"/>
    </row>
    <row r="15009" spans="8:8" x14ac:dyDescent="0.25">
      <c r="H15009" s="1"/>
    </row>
    <row r="15010" spans="8:8" x14ac:dyDescent="0.25">
      <c r="H15010" s="1"/>
    </row>
    <row r="15011" spans="8:8" x14ac:dyDescent="0.25">
      <c r="H15011" s="1"/>
    </row>
    <row r="15012" spans="8:8" x14ac:dyDescent="0.25">
      <c r="H15012" s="1"/>
    </row>
    <row r="15013" spans="8:8" x14ac:dyDescent="0.25">
      <c r="H15013" s="1"/>
    </row>
    <row r="15014" spans="8:8" x14ac:dyDescent="0.25">
      <c r="H15014" s="1"/>
    </row>
    <row r="15015" spans="8:8" x14ac:dyDescent="0.25">
      <c r="H15015" s="1"/>
    </row>
    <row r="15016" spans="8:8" x14ac:dyDescent="0.25">
      <c r="H15016" s="1"/>
    </row>
    <row r="15017" spans="8:8" x14ac:dyDescent="0.25">
      <c r="H15017" s="1"/>
    </row>
    <row r="15018" spans="8:8" x14ac:dyDescent="0.25">
      <c r="H15018" s="1"/>
    </row>
    <row r="15019" spans="8:8" x14ac:dyDescent="0.25">
      <c r="H15019" s="1"/>
    </row>
    <row r="15020" spans="8:8" x14ac:dyDescent="0.25">
      <c r="H15020" s="1"/>
    </row>
    <row r="15021" spans="8:8" x14ac:dyDescent="0.25">
      <c r="H15021" s="1"/>
    </row>
    <row r="15022" spans="8:8" x14ac:dyDescent="0.25">
      <c r="H15022" s="1"/>
    </row>
    <row r="15023" spans="8:8" x14ac:dyDescent="0.25">
      <c r="H15023" s="1"/>
    </row>
    <row r="15024" spans="8:8" x14ac:dyDescent="0.25">
      <c r="H15024" s="1"/>
    </row>
    <row r="15025" spans="8:8" x14ac:dyDescent="0.25">
      <c r="H15025" s="1"/>
    </row>
    <row r="15026" spans="8:8" x14ac:dyDescent="0.25">
      <c r="H15026" s="1"/>
    </row>
    <row r="15027" spans="8:8" x14ac:dyDescent="0.25">
      <c r="H15027" s="1"/>
    </row>
    <row r="15029" spans="8:8" x14ac:dyDescent="0.25">
      <c r="H15029" s="1"/>
    </row>
    <row r="15030" spans="8:8" x14ac:dyDescent="0.25">
      <c r="H15030" s="1"/>
    </row>
    <row r="15032" spans="8:8" x14ac:dyDescent="0.25">
      <c r="H15032" s="1"/>
    </row>
    <row r="15033" spans="8:8" x14ac:dyDescent="0.25">
      <c r="H15033" s="1"/>
    </row>
    <row r="15034" spans="8:8" x14ac:dyDescent="0.25">
      <c r="H15034" s="1"/>
    </row>
    <row r="15035" spans="8:8" x14ac:dyDescent="0.25">
      <c r="H15035" s="1"/>
    </row>
    <row r="15036" spans="8:8" x14ac:dyDescent="0.25">
      <c r="H15036" s="1"/>
    </row>
    <row r="15037" spans="8:8" x14ac:dyDescent="0.25">
      <c r="H15037" s="1"/>
    </row>
    <row r="15038" spans="8:8" x14ac:dyDescent="0.25">
      <c r="H15038" s="1"/>
    </row>
    <row r="15039" spans="8:8" x14ac:dyDescent="0.25">
      <c r="H15039" s="1"/>
    </row>
    <row r="15040" spans="8:8" x14ac:dyDescent="0.25">
      <c r="H15040" s="1"/>
    </row>
    <row r="15041" spans="8:8" x14ac:dyDescent="0.25">
      <c r="H15041" s="1"/>
    </row>
    <row r="15042" spans="8:8" x14ac:dyDescent="0.25">
      <c r="H15042" s="1"/>
    </row>
    <row r="15047" spans="8:8" x14ac:dyDescent="0.25">
      <c r="H15047" s="1"/>
    </row>
    <row r="15049" spans="8:8" x14ac:dyDescent="0.25">
      <c r="H15049" s="1"/>
    </row>
    <row r="15050" spans="8:8" x14ac:dyDescent="0.25">
      <c r="H15050" s="1"/>
    </row>
    <row r="15051" spans="8:8" x14ac:dyDescent="0.25">
      <c r="H15051" s="1"/>
    </row>
    <row r="15052" spans="8:8" x14ac:dyDescent="0.25">
      <c r="H15052" s="1"/>
    </row>
    <row r="15058" spans="8:8" x14ac:dyDescent="0.25">
      <c r="H15058" s="1"/>
    </row>
    <row r="15059" spans="8:8" x14ac:dyDescent="0.25">
      <c r="H15059" s="1"/>
    </row>
    <row r="15060" spans="8:8" x14ac:dyDescent="0.25">
      <c r="H15060" s="1"/>
    </row>
    <row r="15062" spans="8:8" x14ac:dyDescent="0.25">
      <c r="H15062" s="1"/>
    </row>
    <row r="15064" spans="8:8" x14ac:dyDescent="0.25">
      <c r="H15064" s="1"/>
    </row>
    <row r="15066" spans="8:8" x14ac:dyDescent="0.25">
      <c r="H15066" s="1"/>
    </row>
    <row r="15067" spans="8:8" x14ac:dyDescent="0.25">
      <c r="H15067" s="1"/>
    </row>
    <row r="15072" spans="8:8" x14ac:dyDescent="0.25">
      <c r="H15072" s="1"/>
    </row>
    <row r="15073" spans="8:8" x14ac:dyDescent="0.25">
      <c r="H15073" s="1"/>
    </row>
    <row r="15074" spans="8:8" x14ac:dyDescent="0.25">
      <c r="H15074" s="1"/>
    </row>
    <row r="15075" spans="8:8" x14ac:dyDescent="0.25">
      <c r="H15075" s="1"/>
    </row>
    <row r="15076" spans="8:8" x14ac:dyDescent="0.25">
      <c r="H15076" s="1"/>
    </row>
    <row r="15077" spans="8:8" x14ac:dyDescent="0.25">
      <c r="H15077" s="1"/>
    </row>
    <row r="15078" spans="8:8" x14ac:dyDescent="0.25">
      <c r="H15078" s="1"/>
    </row>
    <row r="15079" spans="8:8" x14ac:dyDescent="0.25">
      <c r="H15079" s="1"/>
    </row>
    <row r="15080" spans="8:8" x14ac:dyDescent="0.25">
      <c r="H15080" s="1"/>
    </row>
    <row r="15081" spans="8:8" x14ac:dyDescent="0.25">
      <c r="H15081" s="1"/>
    </row>
    <row r="15085" spans="8:8" x14ac:dyDescent="0.25">
      <c r="H15085" s="1"/>
    </row>
    <row r="15087" spans="8:8" x14ac:dyDescent="0.25">
      <c r="H15087" s="1"/>
    </row>
    <row r="15090" spans="8:8" x14ac:dyDescent="0.25">
      <c r="H15090" s="1"/>
    </row>
    <row r="15092" spans="8:8" x14ac:dyDescent="0.25">
      <c r="H15092" s="1"/>
    </row>
    <row r="15093" spans="8:8" x14ac:dyDescent="0.25">
      <c r="H15093" s="1"/>
    </row>
    <row r="15095" spans="8:8" x14ac:dyDescent="0.25">
      <c r="H15095" s="1"/>
    </row>
    <row r="15097" spans="8:8" x14ac:dyDescent="0.25">
      <c r="H15097" s="1"/>
    </row>
    <row r="15103" spans="8:8" x14ac:dyDescent="0.25">
      <c r="H15103" s="1"/>
    </row>
    <row r="15106" spans="8:8" x14ac:dyDescent="0.25">
      <c r="H15106" s="1"/>
    </row>
    <row r="15109" spans="8:8" x14ac:dyDescent="0.25">
      <c r="H15109" s="1"/>
    </row>
    <row r="15110" spans="8:8" x14ac:dyDescent="0.25">
      <c r="H15110" s="1"/>
    </row>
    <row r="15111" spans="8:8" x14ac:dyDescent="0.25">
      <c r="H15111" s="1"/>
    </row>
    <row r="15112" spans="8:8" x14ac:dyDescent="0.25">
      <c r="H15112" s="1"/>
    </row>
    <row r="15113" spans="8:8" x14ac:dyDescent="0.25">
      <c r="H15113" s="1"/>
    </row>
    <row r="15114" spans="8:8" x14ac:dyDescent="0.25">
      <c r="H15114" s="1"/>
    </row>
    <row r="15115" spans="8:8" x14ac:dyDescent="0.25">
      <c r="H15115" s="1"/>
    </row>
    <row r="15116" spans="8:8" x14ac:dyDescent="0.25">
      <c r="H15116" s="1"/>
    </row>
    <row r="15117" spans="8:8" x14ac:dyDescent="0.25">
      <c r="H15117" s="1"/>
    </row>
    <row r="15118" spans="8:8" x14ac:dyDescent="0.25">
      <c r="H15118" s="1"/>
    </row>
    <row r="15120" spans="8:8" x14ac:dyDescent="0.25">
      <c r="H15120" s="1"/>
    </row>
    <row r="15121" spans="8:8" x14ac:dyDescent="0.25">
      <c r="H15121" s="1"/>
    </row>
    <row r="15122" spans="8:8" x14ac:dyDescent="0.25">
      <c r="H15122" s="1"/>
    </row>
    <row r="15123" spans="8:8" x14ac:dyDescent="0.25">
      <c r="H15123" s="1"/>
    </row>
    <row r="15124" spans="8:8" x14ac:dyDescent="0.25">
      <c r="H15124" s="1"/>
    </row>
    <row r="15125" spans="8:8" x14ac:dyDescent="0.25">
      <c r="H15125" s="1"/>
    </row>
    <row r="15126" spans="8:8" x14ac:dyDescent="0.25">
      <c r="H15126" s="1"/>
    </row>
    <row r="15127" spans="8:8" x14ac:dyDescent="0.25">
      <c r="H15127" s="1"/>
    </row>
    <row r="15128" spans="8:8" x14ac:dyDescent="0.25">
      <c r="H15128" s="1"/>
    </row>
    <row r="15129" spans="8:8" x14ac:dyDescent="0.25">
      <c r="H15129" s="1"/>
    </row>
    <row r="15130" spans="8:8" x14ac:dyDescent="0.25">
      <c r="H15130" s="1"/>
    </row>
    <row r="15131" spans="8:8" x14ac:dyDescent="0.25">
      <c r="H15131" s="1"/>
    </row>
    <row r="15132" spans="8:8" x14ac:dyDescent="0.25">
      <c r="H15132" s="1"/>
    </row>
    <row r="15133" spans="8:8" x14ac:dyDescent="0.25">
      <c r="H15133" s="1"/>
    </row>
    <row r="15134" spans="8:8" x14ac:dyDescent="0.25">
      <c r="H15134" s="1"/>
    </row>
    <row r="15135" spans="8:8" x14ac:dyDescent="0.25">
      <c r="H15135" s="1"/>
    </row>
    <row r="15136" spans="8:8" x14ac:dyDescent="0.25">
      <c r="H15136" s="1"/>
    </row>
    <row r="15137" spans="8:8" x14ac:dyDescent="0.25">
      <c r="H15137" s="1"/>
    </row>
    <row r="15138" spans="8:8" x14ac:dyDescent="0.25">
      <c r="H15138" s="1"/>
    </row>
    <row r="15139" spans="8:8" x14ac:dyDescent="0.25">
      <c r="H15139" s="1"/>
    </row>
    <row r="15140" spans="8:8" x14ac:dyDescent="0.25">
      <c r="H15140" s="1"/>
    </row>
    <row r="15141" spans="8:8" x14ac:dyDescent="0.25">
      <c r="H15141" s="1"/>
    </row>
    <row r="15142" spans="8:8" x14ac:dyDescent="0.25">
      <c r="H15142" s="1"/>
    </row>
    <row r="15143" spans="8:8" x14ac:dyDescent="0.25">
      <c r="H15143" s="1"/>
    </row>
    <row r="15144" spans="8:8" x14ac:dyDescent="0.25">
      <c r="H15144" s="1"/>
    </row>
    <row r="15145" spans="8:8" x14ac:dyDescent="0.25">
      <c r="H15145" s="1"/>
    </row>
    <row r="15146" spans="8:8" x14ac:dyDescent="0.25">
      <c r="H15146" s="1"/>
    </row>
    <row r="15147" spans="8:8" x14ac:dyDescent="0.25">
      <c r="H15147" s="1"/>
    </row>
    <row r="15148" spans="8:8" x14ac:dyDescent="0.25">
      <c r="H15148" s="1"/>
    </row>
    <row r="15149" spans="8:8" x14ac:dyDescent="0.25">
      <c r="H15149" s="1"/>
    </row>
    <row r="15150" spans="8:8" x14ac:dyDescent="0.25">
      <c r="H15150" s="1"/>
    </row>
    <row r="15151" spans="8:8" x14ac:dyDescent="0.25">
      <c r="H15151" s="1"/>
    </row>
    <row r="15152" spans="8:8" x14ac:dyDescent="0.25">
      <c r="H15152" s="1"/>
    </row>
    <row r="15153" spans="8:8" x14ac:dyDescent="0.25">
      <c r="H15153" s="1"/>
    </row>
    <row r="15154" spans="8:8" x14ac:dyDescent="0.25">
      <c r="H15154" s="1"/>
    </row>
    <row r="15155" spans="8:8" x14ac:dyDescent="0.25">
      <c r="H15155" s="1"/>
    </row>
    <row r="15157" spans="8:8" x14ac:dyDescent="0.25">
      <c r="H15157" s="1"/>
    </row>
    <row r="15159" spans="8:8" x14ac:dyDescent="0.25">
      <c r="H15159" s="1"/>
    </row>
    <row r="15160" spans="8:8" x14ac:dyDescent="0.25">
      <c r="H15160" s="1"/>
    </row>
    <row r="15162" spans="8:8" x14ac:dyDescent="0.25">
      <c r="H15162" s="1"/>
    </row>
    <row r="15163" spans="8:8" x14ac:dyDescent="0.25">
      <c r="H15163" s="1"/>
    </row>
    <row r="15165" spans="8:8" x14ac:dyDescent="0.25">
      <c r="H15165" s="1"/>
    </row>
    <row r="15166" spans="8:8" x14ac:dyDescent="0.25">
      <c r="H15166" s="1"/>
    </row>
    <row r="15167" spans="8:8" x14ac:dyDescent="0.25">
      <c r="H15167" s="1"/>
    </row>
    <row r="15168" spans="8:8" x14ac:dyDescent="0.25">
      <c r="H15168" s="1"/>
    </row>
    <row r="15169" spans="8:8" x14ac:dyDescent="0.25">
      <c r="H15169" s="1"/>
    </row>
    <row r="15170" spans="8:8" x14ac:dyDescent="0.25">
      <c r="H15170" s="1"/>
    </row>
    <row r="15171" spans="8:8" x14ac:dyDescent="0.25">
      <c r="H15171" s="1"/>
    </row>
    <row r="15172" spans="8:8" x14ac:dyDescent="0.25">
      <c r="H15172" s="1"/>
    </row>
    <row r="15173" spans="8:8" x14ac:dyDescent="0.25">
      <c r="H15173" s="1"/>
    </row>
    <row r="15174" spans="8:8" x14ac:dyDescent="0.25">
      <c r="H15174" s="1"/>
    </row>
    <row r="15175" spans="8:8" x14ac:dyDescent="0.25">
      <c r="H15175" s="1"/>
    </row>
    <row r="15176" spans="8:8" x14ac:dyDescent="0.25">
      <c r="H15176" s="1"/>
    </row>
    <row r="15177" spans="8:8" x14ac:dyDescent="0.25">
      <c r="H15177" s="1"/>
    </row>
    <row r="15178" spans="8:8" x14ac:dyDescent="0.25">
      <c r="H15178" s="1"/>
    </row>
    <row r="15179" spans="8:8" x14ac:dyDescent="0.25">
      <c r="H15179" s="1"/>
    </row>
    <row r="15180" spans="8:8" x14ac:dyDescent="0.25">
      <c r="H15180" s="1"/>
    </row>
    <row r="15181" spans="8:8" x14ac:dyDescent="0.25">
      <c r="H15181" s="1"/>
    </row>
    <row r="15182" spans="8:8" x14ac:dyDescent="0.25">
      <c r="H15182" s="1"/>
    </row>
    <row r="15183" spans="8:8" x14ac:dyDescent="0.25">
      <c r="H15183" s="1"/>
    </row>
    <row r="15184" spans="8:8" x14ac:dyDescent="0.25">
      <c r="H15184" s="1"/>
    </row>
    <row r="15185" spans="8:8" x14ac:dyDescent="0.25">
      <c r="H15185" s="1"/>
    </row>
    <row r="15186" spans="8:8" x14ac:dyDescent="0.25">
      <c r="H15186" s="1"/>
    </row>
    <row r="15187" spans="8:8" x14ac:dyDescent="0.25">
      <c r="H15187" s="1"/>
    </row>
    <row r="15188" spans="8:8" x14ac:dyDescent="0.25">
      <c r="H15188" s="1"/>
    </row>
    <row r="15189" spans="8:8" x14ac:dyDescent="0.25">
      <c r="H15189" s="1"/>
    </row>
    <row r="15191" spans="8:8" x14ac:dyDescent="0.25">
      <c r="H15191" s="1"/>
    </row>
    <row r="15192" spans="8:8" x14ac:dyDescent="0.25">
      <c r="H15192" s="1"/>
    </row>
    <row r="15193" spans="8:8" x14ac:dyDescent="0.25">
      <c r="H15193" s="1"/>
    </row>
    <row r="15194" spans="8:8" x14ac:dyDescent="0.25">
      <c r="H15194" s="1"/>
    </row>
    <row r="15195" spans="8:8" x14ac:dyDescent="0.25">
      <c r="H15195" s="1"/>
    </row>
    <row r="15196" spans="8:8" x14ac:dyDescent="0.25">
      <c r="H15196" s="1"/>
    </row>
    <row r="15197" spans="8:8" x14ac:dyDescent="0.25">
      <c r="H15197" s="1"/>
    </row>
    <row r="15198" spans="8:8" x14ac:dyDescent="0.25">
      <c r="H15198" s="1"/>
    </row>
    <row r="15199" spans="8:8" x14ac:dyDescent="0.25">
      <c r="H15199" s="1"/>
    </row>
    <row r="15200" spans="8:8" x14ac:dyDescent="0.25">
      <c r="H15200" s="1"/>
    </row>
    <row r="15201" spans="8:8" x14ac:dyDescent="0.25">
      <c r="H15201" s="1"/>
    </row>
    <row r="15202" spans="8:8" x14ac:dyDescent="0.25">
      <c r="H15202" s="1"/>
    </row>
    <row r="15203" spans="8:8" x14ac:dyDescent="0.25">
      <c r="H15203" s="1"/>
    </row>
    <row r="15204" spans="8:8" x14ac:dyDescent="0.25">
      <c r="H15204" s="1"/>
    </row>
    <row r="15205" spans="8:8" x14ac:dyDescent="0.25">
      <c r="H15205" s="1"/>
    </row>
    <row r="15206" spans="8:8" x14ac:dyDescent="0.25">
      <c r="H15206" s="1"/>
    </row>
    <row r="15207" spans="8:8" x14ac:dyDescent="0.25">
      <c r="H15207" s="1"/>
    </row>
    <row r="15208" spans="8:8" x14ac:dyDescent="0.25">
      <c r="H15208" s="1"/>
    </row>
    <row r="15209" spans="8:8" x14ac:dyDescent="0.25">
      <c r="H15209" s="1"/>
    </row>
    <row r="15210" spans="8:8" x14ac:dyDescent="0.25">
      <c r="H15210" s="1"/>
    </row>
    <row r="15211" spans="8:8" x14ac:dyDescent="0.25">
      <c r="H15211" s="1"/>
    </row>
    <row r="15212" spans="8:8" x14ac:dyDescent="0.25">
      <c r="H15212" s="1"/>
    </row>
    <row r="15213" spans="8:8" x14ac:dyDescent="0.25">
      <c r="H15213" s="1"/>
    </row>
    <row r="15214" spans="8:8" x14ac:dyDescent="0.25">
      <c r="H15214" s="1"/>
    </row>
    <row r="15215" spans="8:8" x14ac:dyDescent="0.25">
      <c r="H15215" s="1"/>
    </row>
    <row r="15216" spans="8:8" x14ac:dyDescent="0.25">
      <c r="H15216" s="1"/>
    </row>
    <row r="15217" spans="8:8" x14ac:dyDescent="0.25">
      <c r="H15217" s="1"/>
    </row>
    <row r="15218" spans="8:8" x14ac:dyDescent="0.25">
      <c r="H15218" s="1"/>
    </row>
    <row r="15219" spans="8:8" x14ac:dyDescent="0.25">
      <c r="H15219" s="1"/>
    </row>
    <row r="15220" spans="8:8" x14ac:dyDescent="0.25">
      <c r="H15220" s="1"/>
    </row>
    <row r="15221" spans="8:8" x14ac:dyDescent="0.25">
      <c r="H15221" s="1"/>
    </row>
    <row r="15222" spans="8:8" x14ac:dyDescent="0.25">
      <c r="H15222" s="1"/>
    </row>
    <row r="15223" spans="8:8" x14ac:dyDescent="0.25">
      <c r="H15223" s="1"/>
    </row>
    <row r="15224" spans="8:8" x14ac:dyDescent="0.25">
      <c r="H15224" s="1"/>
    </row>
    <row r="15225" spans="8:8" x14ac:dyDescent="0.25">
      <c r="H15225" s="1"/>
    </row>
    <row r="15226" spans="8:8" x14ac:dyDescent="0.25">
      <c r="H15226" s="1"/>
    </row>
    <row r="15227" spans="8:8" x14ac:dyDescent="0.25">
      <c r="H15227" s="1"/>
    </row>
    <row r="15228" spans="8:8" x14ac:dyDescent="0.25">
      <c r="H15228" s="1"/>
    </row>
    <row r="15229" spans="8:8" x14ac:dyDescent="0.25">
      <c r="H15229" s="1"/>
    </row>
    <row r="15230" spans="8:8" x14ac:dyDescent="0.25">
      <c r="H15230" s="1"/>
    </row>
    <row r="15231" spans="8:8" x14ac:dyDescent="0.25">
      <c r="H15231" s="1"/>
    </row>
    <row r="15232" spans="8:8" x14ac:dyDescent="0.25">
      <c r="H15232" s="1"/>
    </row>
    <row r="15233" spans="8:8" x14ac:dyDescent="0.25">
      <c r="H15233" s="1"/>
    </row>
    <row r="15234" spans="8:8" x14ac:dyDescent="0.25">
      <c r="H15234" s="1"/>
    </row>
    <row r="15235" spans="8:8" x14ac:dyDescent="0.25">
      <c r="H15235" s="1"/>
    </row>
    <row r="15236" spans="8:8" x14ac:dyDescent="0.25">
      <c r="H15236" s="1"/>
    </row>
    <row r="15237" spans="8:8" x14ac:dyDescent="0.25">
      <c r="H15237" s="1"/>
    </row>
    <row r="15238" spans="8:8" x14ac:dyDescent="0.25">
      <c r="H15238" s="1"/>
    </row>
    <row r="15239" spans="8:8" x14ac:dyDescent="0.25">
      <c r="H15239" s="1"/>
    </row>
    <row r="15240" spans="8:8" x14ac:dyDescent="0.25">
      <c r="H15240" s="1"/>
    </row>
    <row r="15241" spans="8:8" x14ac:dyDescent="0.25">
      <c r="H15241" s="1"/>
    </row>
    <row r="15242" spans="8:8" x14ac:dyDescent="0.25">
      <c r="H15242" s="1"/>
    </row>
    <row r="15243" spans="8:8" x14ac:dyDescent="0.25">
      <c r="H15243" s="1"/>
    </row>
    <row r="15244" spans="8:8" x14ac:dyDescent="0.25">
      <c r="H15244" s="1"/>
    </row>
    <row r="15245" spans="8:8" x14ac:dyDescent="0.25">
      <c r="H15245" s="1"/>
    </row>
    <row r="15246" spans="8:8" x14ac:dyDescent="0.25">
      <c r="H15246" s="1"/>
    </row>
    <row r="15247" spans="8:8" x14ac:dyDescent="0.25">
      <c r="H15247" s="1"/>
    </row>
    <row r="15248" spans="8:8" x14ac:dyDescent="0.25">
      <c r="H15248" s="1"/>
    </row>
    <row r="15249" spans="8:8" x14ac:dyDescent="0.25">
      <c r="H15249" s="1"/>
    </row>
    <row r="15250" spans="8:8" x14ac:dyDescent="0.25">
      <c r="H15250" s="1"/>
    </row>
    <row r="15251" spans="8:8" x14ac:dyDescent="0.25">
      <c r="H15251" s="1"/>
    </row>
    <row r="15252" spans="8:8" x14ac:dyDescent="0.25">
      <c r="H15252" s="1"/>
    </row>
    <row r="15253" spans="8:8" x14ac:dyDescent="0.25">
      <c r="H15253" s="1"/>
    </row>
    <row r="15254" spans="8:8" x14ac:dyDescent="0.25">
      <c r="H15254" s="1"/>
    </row>
    <row r="15255" spans="8:8" x14ac:dyDescent="0.25">
      <c r="H15255" s="1"/>
    </row>
    <row r="15256" spans="8:8" x14ac:dyDescent="0.25">
      <c r="H15256" s="1"/>
    </row>
    <row r="15270" spans="8:8" x14ac:dyDescent="0.25">
      <c r="H15270" s="1"/>
    </row>
    <row r="15271" spans="8:8" x14ac:dyDescent="0.25">
      <c r="H15271" s="1"/>
    </row>
    <row r="15272" spans="8:8" x14ac:dyDescent="0.25">
      <c r="H15272" s="1"/>
    </row>
    <row r="15273" spans="8:8" x14ac:dyDescent="0.25">
      <c r="H15273" s="1"/>
    </row>
    <row r="15274" spans="8:8" x14ac:dyDescent="0.25">
      <c r="H15274" s="1"/>
    </row>
    <row r="15275" spans="8:8" x14ac:dyDescent="0.25">
      <c r="H15275" s="1"/>
    </row>
    <row r="15276" spans="8:8" x14ac:dyDescent="0.25">
      <c r="H15276" s="1"/>
    </row>
    <row r="15277" spans="8:8" x14ac:dyDescent="0.25">
      <c r="H15277" s="1"/>
    </row>
    <row r="15278" spans="8:8" x14ac:dyDescent="0.25">
      <c r="H15278" s="1"/>
    </row>
    <row r="15279" spans="8:8" x14ac:dyDescent="0.25">
      <c r="H15279" s="1"/>
    </row>
    <row r="15280" spans="8:8" x14ac:dyDescent="0.25">
      <c r="H15280" s="1"/>
    </row>
    <row r="15282" spans="8:8" x14ac:dyDescent="0.25">
      <c r="H15282" s="1"/>
    </row>
    <row r="15283" spans="8:8" x14ac:dyDescent="0.25">
      <c r="H15283" s="1"/>
    </row>
    <row r="15284" spans="8:8" x14ac:dyDescent="0.25">
      <c r="H15284" s="1"/>
    </row>
    <row r="15285" spans="8:8" x14ac:dyDescent="0.25">
      <c r="H15285" s="1"/>
    </row>
    <row r="15286" spans="8:8" x14ac:dyDescent="0.25">
      <c r="H15286" s="1"/>
    </row>
    <row r="15287" spans="8:8" x14ac:dyDescent="0.25">
      <c r="H15287" s="1"/>
    </row>
    <row r="15288" spans="8:8" x14ac:dyDescent="0.25">
      <c r="H15288" s="1"/>
    </row>
    <row r="15289" spans="8:8" x14ac:dyDescent="0.25">
      <c r="H15289" s="1"/>
    </row>
    <row r="15290" spans="8:8" x14ac:dyDescent="0.25">
      <c r="H15290" s="1"/>
    </row>
    <row r="15291" spans="8:8" x14ac:dyDescent="0.25">
      <c r="H15291" s="1"/>
    </row>
    <row r="15292" spans="8:8" x14ac:dyDescent="0.25">
      <c r="H15292" s="1"/>
    </row>
    <row r="15293" spans="8:8" x14ac:dyDescent="0.25">
      <c r="H15293" s="1"/>
    </row>
    <row r="15295" spans="8:8" x14ac:dyDescent="0.25">
      <c r="H15295" s="1"/>
    </row>
    <row r="15296" spans="8:8" x14ac:dyDescent="0.25">
      <c r="H15296" s="1"/>
    </row>
    <row r="15297" spans="8:8" x14ac:dyDescent="0.25">
      <c r="H15297" s="1"/>
    </row>
    <row r="15298" spans="8:8" x14ac:dyDescent="0.25">
      <c r="H15298" s="1"/>
    </row>
    <row r="15299" spans="8:8" x14ac:dyDescent="0.25">
      <c r="H15299" s="1"/>
    </row>
    <row r="15300" spans="8:8" x14ac:dyDescent="0.25">
      <c r="H15300" s="1"/>
    </row>
    <row r="15301" spans="8:8" x14ac:dyDescent="0.25">
      <c r="H15301" s="1"/>
    </row>
    <row r="15302" spans="8:8" x14ac:dyDescent="0.25">
      <c r="H15302" s="1"/>
    </row>
    <row r="15303" spans="8:8" x14ac:dyDescent="0.25">
      <c r="H15303" s="1"/>
    </row>
    <row r="15304" spans="8:8" x14ac:dyDescent="0.25">
      <c r="H15304" s="1"/>
    </row>
    <row r="15305" spans="8:8" x14ac:dyDescent="0.25">
      <c r="H15305" s="1"/>
    </row>
    <row r="15307" spans="8:8" x14ac:dyDescent="0.25">
      <c r="H15307" s="1"/>
    </row>
    <row r="15308" spans="8:8" x14ac:dyDescent="0.25">
      <c r="H15308" s="1"/>
    </row>
    <row r="15310" spans="8:8" x14ac:dyDescent="0.25">
      <c r="H15310" s="1"/>
    </row>
    <row r="15311" spans="8:8" x14ac:dyDescent="0.25">
      <c r="H15311" s="1"/>
    </row>
    <row r="15312" spans="8:8" x14ac:dyDescent="0.25">
      <c r="H15312" s="1"/>
    </row>
    <row r="15313" spans="8:8" x14ac:dyDescent="0.25">
      <c r="H15313" s="1"/>
    </row>
    <row r="15314" spans="8:8" x14ac:dyDescent="0.25">
      <c r="H15314" s="1"/>
    </row>
    <row r="15315" spans="8:8" x14ac:dyDescent="0.25">
      <c r="H15315" s="1"/>
    </row>
    <row r="15316" spans="8:8" x14ac:dyDescent="0.25">
      <c r="H15316" s="1"/>
    </row>
    <row r="15320" spans="8:8" x14ac:dyDescent="0.25">
      <c r="H15320" s="1"/>
    </row>
    <row r="15322" spans="8:8" x14ac:dyDescent="0.25">
      <c r="H15322" s="1"/>
    </row>
    <row r="15323" spans="8:8" x14ac:dyDescent="0.25">
      <c r="H15323" s="1"/>
    </row>
    <row r="15324" spans="8:8" x14ac:dyDescent="0.25">
      <c r="H15324" s="1"/>
    </row>
    <row r="15325" spans="8:8" x14ac:dyDescent="0.25">
      <c r="H15325" s="1"/>
    </row>
    <row r="15326" spans="8:8" x14ac:dyDescent="0.25">
      <c r="H15326" s="1"/>
    </row>
    <row r="15327" spans="8:8" x14ac:dyDescent="0.25">
      <c r="H15327" s="1"/>
    </row>
    <row r="15328" spans="8:8" x14ac:dyDescent="0.25">
      <c r="H15328" s="1"/>
    </row>
    <row r="15330" spans="8:8" x14ac:dyDescent="0.25">
      <c r="H15330" s="1"/>
    </row>
    <row r="15332" spans="8:8" x14ac:dyDescent="0.25">
      <c r="H15332" s="1"/>
    </row>
    <row r="15333" spans="8:8" x14ac:dyDescent="0.25">
      <c r="H15333" s="1"/>
    </row>
    <row r="15334" spans="8:8" x14ac:dyDescent="0.25">
      <c r="H15334" s="1"/>
    </row>
    <row r="15335" spans="8:8" x14ac:dyDescent="0.25">
      <c r="H15335" s="1"/>
    </row>
    <row r="15337" spans="8:8" x14ac:dyDescent="0.25">
      <c r="H15337" s="1"/>
    </row>
    <row r="15338" spans="8:8" x14ac:dyDescent="0.25">
      <c r="H15338" s="1"/>
    </row>
    <row r="15339" spans="8:8" x14ac:dyDescent="0.25">
      <c r="H15339" s="1"/>
    </row>
    <row r="15340" spans="8:8" x14ac:dyDescent="0.25">
      <c r="H15340" s="1"/>
    </row>
    <row r="15341" spans="8:8" x14ac:dyDescent="0.25">
      <c r="H15341" s="1"/>
    </row>
    <row r="15342" spans="8:8" x14ac:dyDescent="0.25">
      <c r="H15342" s="1"/>
    </row>
    <row r="15343" spans="8:8" x14ac:dyDescent="0.25">
      <c r="H15343" s="1"/>
    </row>
    <row r="15344" spans="8:8" x14ac:dyDescent="0.25">
      <c r="H15344" s="1"/>
    </row>
    <row r="15345" spans="8:8" x14ac:dyDescent="0.25">
      <c r="H15345" s="1"/>
    </row>
    <row r="15346" spans="8:8" x14ac:dyDescent="0.25">
      <c r="H15346" s="1"/>
    </row>
    <row r="15347" spans="8:8" x14ac:dyDescent="0.25">
      <c r="H15347" s="1"/>
    </row>
    <row r="15348" spans="8:8" x14ac:dyDescent="0.25">
      <c r="H15348" s="1"/>
    </row>
    <row r="15350" spans="8:8" x14ac:dyDescent="0.25">
      <c r="H15350" s="1"/>
    </row>
    <row r="15351" spans="8:8" x14ac:dyDescent="0.25">
      <c r="H15351" s="1"/>
    </row>
    <row r="15352" spans="8:8" x14ac:dyDescent="0.25">
      <c r="H15352" s="1"/>
    </row>
    <row r="15353" spans="8:8" x14ac:dyDescent="0.25">
      <c r="H15353" s="1"/>
    </row>
    <row r="15354" spans="8:8" x14ac:dyDescent="0.25">
      <c r="H15354" s="1"/>
    </row>
    <row r="15355" spans="8:8" x14ac:dyDescent="0.25">
      <c r="H15355" s="1"/>
    </row>
    <row r="15356" spans="8:8" x14ac:dyDescent="0.25">
      <c r="H15356" s="1"/>
    </row>
    <row r="15357" spans="8:8" x14ac:dyDescent="0.25">
      <c r="H15357" s="1"/>
    </row>
    <row r="15358" spans="8:8" x14ac:dyDescent="0.25">
      <c r="H15358" s="1"/>
    </row>
    <row r="15359" spans="8:8" x14ac:dyDescent="0.25">
      <c r="H15359" s="1"/>
    </row>
    <row r="15360" spans="8:8" x14ac:dyDescent="0.25">
      <c r="H15360" s="1"/>
    </row>
    <row r="15361" spans="8:8" x14ac:dyDescent="0.25">
      <c r="H15361" s="1"/>
    </row>
    <row r="15362" spans="8:8" x14ac:dyDescent="0.25">
      <c r="H15362" s="1"/>
    </row>
    <row r="15363" spans="8:8" x14ac:dyDescent="0.25">
      <c r="H15363" s="1"/>
    </row>
    <row r="15364" spans="8:8" x14ac:dyDescent="0.25">
      <c r="H15364" s="1"/>
    </row>
    <row r="15366" spans="8:8" x14ac:dyDescent="0.25">
      <c r="H15366" s="1"/>
    </row>
    <row r="15367" spans="8:8" x14ac:dyDescent="0.25">
      <c r="H15367" s="1"/>
    </row>
    <row r="15369" spans="8:8" x14ac:dyDescent="0.25">
      <c r="H15369" s="1"/>
    </row>
    <row r="15370" spans="8:8" x14ac:dyDescent="0.25">
      <c r="H15370" s="1"/>
    </row>
    <row r="15371" spans="8:8" x14ac:dyDescent="0.25">
      <c r="H15371" s="1"/>
    </row>
    <row r="15372" spans="8:8" x14ac:dyDescent="0.25">
      <c r="H15372" s="1"/>
    </row>
    <row r="15373" spans="8:8" x14ac:dyDescent="0.25">
      <c r="H15373" s="1"/>
    </row>
    <row r="15376" spans="8:8" x14ac:dyDescent="0.25">
      <c r="H15376" s="1"/>
    </row>
    <row r="15377" spans="8:8" x14ac:dyDescent="0.25">
      <c r="H15377" s="1"/>
    </row>
    <row r="15381" spans="8:8" x14ac:dyDescent="0.25">
      <c r="H15381" s="1"/>
    </row>
    <row r="15386" spans="8:8" x14ac:dyDescent="0.25">
      <c r="H15386" s="1"/>
    </row>
    <row r="15388" spans="8:8" x14ac:dyDescent="0.25">
      <c r="H15388" s="1"/>
    </row>
    <row r="15389" spans="8:8" x14ac:dyDescent="0.25">
      <c r="H15389" s="1"/>
    </row>
    <row r="15390" spans="8:8" x14ac:dyDescent="0.25">
      <c r="H15390" s="1"/>
    </row>
    <row r="15391" spans="8:8" x14ac:dyDescent="0.25">
      <c r="H15391" s="1"/>
    </row>
    <row r="15392" spans="8:8" x14ac:dyDescent="0.25">
      <c r="H15392" s="1"/>
    </row>
    <row r="15393" spans="8:8" x14ac:dyDescent="0.25">
      <c r="H15393" s="1"/>
    </row>
    <row r="15394" spans="8:8" x14ac:dyDescent="0.25">
      <c r="H15394" s="1"/>
    </row>
    <row r="15395" spans="8:8" x14ac:dyDescent="0.25">
      <c r="H15395" s="1"/>
    </row>
    <row r="15396" spans="8:8" x14ac:dyDescent="0.25">
      <c r="H15396" s="1"/>
    </row>
    <row r="15397" spans="8:8" x14ac:dyDescent="0.25">
      <c r="H15397" s="1"/>
    </row>
    <row r="15398" spans="8:8" x14ac:dyDescent="0.25">
      <c r="H15398" s="1"/>
    </row>
    <row r="15399" spans="8:8" x14ac:dyDescent="0.25">
      <c r="H15399" s="1"/>
    </row>
    <row r="15402" spans="8:8" x14ac:dyDescent="0.25">
      <c r="H15402" s="1"/>
    </row>
    <row r="15403" spans="8:8" x14ac:dyDescent="0.25">
      <c r="H15403" s="1"/>
    </row>
    <row r="15404" spans="8:8" x14ac:dyDescent="0.25">
      <c r="H15404" s="1"/>
    </row>
    <row r="15405" spans="8:8" x14ac:dyDescent="0.25">
      <c r="H15405" s="1"/>
    </row>
    <row r="15406" spans="8:8" x14ac:dyDescent="0.25">
      <c r="H15406" s="1"/>
    </row>
    <row r="15407" spans="8:8" x14ac:dyDescent="0.25">
      <c r="H15407" s="1"/>
    </row>
    <row r="15408" spans="8:8" x14ac:dyDescent="0.25">
      <c r="H15408" s="1"/>
    </row>
    <row r="15409" spans="8:8" x14ac:dyDescent="0.25">
      <c r="H15409" s="1"/>
    </row>
    <row r="15410" spans="8:8" x14ac:dyDescent="0.25">
      <c r="H15410" s="1"/>
    </row>
    <row r="15411" spans="8:8" x14ac:dyDescent="0.25">
      <c r="H15411" s="1"/>
    </row>
    <row r="15412" spans="8:8" x14ac:dyDescent="0.25">
      <c r="H15412" s="1"/>
    </row>
    <row r="15413" spans="8:8" x14ac:dyDescent="0.25">
      <c r="H15413" s="1"/>
    </row>
    <row r="15414" spans="8:8" x14ac:dyDescent="0.25">
      <c r="H15414" s="1"/>
    </row>
    <row r="15415" spans="8:8" x14ac:dyDescent="0.25">
      <c r="H15415" s="1"/>
    </row>
    <row r="15420" spans="8:8" x14ac:dyDescent="0.25">
      <c r="H15420" s="1"/>
    </row>
    <row r="15421" spans="8:8" x14ac:dyDescent="0.25">
      <c r="H15421" s="1"/>
    </row>
    <row r="15422" spans="8:8" x14ac:dyDescent="0.25">
      <c r="H15422" s="1"/>
    </row>
    <row r="15423" spans="8:8" x14ac:dyDescent="0.25">
      <c r="H15423" s="1"/>
    </row>
    <row r="15425" spans="8:8" x14ac:dyDescent="0.25">
      <c r="H15425" s="1"/>
    </row>
    <row r="15426" spans="8:8" x14ac:dyDescent="0.25">
      <c r="H15426" s="1"/>
    </row>
    <row r="15427" spans="8:8" x14ac:dyDescent="0.25">
      <c r="H15427" s="1"/>
    </row>
    <row r="15428" spans="8:8" x14ac:dyDescent="0.25">
      <c r="H15428" s="1"/>
    </row>
    <row r="15432" spans="8:8" x14ac:dyDescent="0.25">
      <c r="H15432" s="1"/>
    </row>
    <row r="15434" spans="8:8" x14ac:dyDescent="0.25">
      <c r="H15434" s="1"/>
    </row>
    <row r="15435" spans="8:8" x14ac:dyDescent="0.25">
      <c r="H15435" s="1"/>
    </row>
    <row r="15437" spans="8:8" x14ac:dyDescent="0.25">
      <c r="H15437" s="1"/>
    </row>
    <row r="15438" spans="8:8" x14ac:dyDescent="0.25">
      <c r="H15438" s="1"/>
    </row>
    <row r="15439" spans="8:8" x14ac:dyDescent="0.25">
      <c r="H15439" s="1"/>
    </row>
    <row r="15440" spans="8:8" x14ac:dyDescent="0.25">
      <c r="H15440" s="1"/>
    </row>
    <row r="15441" spans="8:8" x14ac:dyDescent="0.25">
      <c r="H15441" s="1"/>
    </row>
    <row r="15442" spans="8:8" x14ac:dyDescent="0.25">
      <c r="H15442" s="1"/>
    </row>
    <row r="15444" spans="8:8" x14ac:dyDescent="0.25">
      <c r="H15444" s="1"/>
    </row>
    <row r="15446" spans="8:8" x14ac:dyDescent="0.25">
      <c r="H15446" s="1"/>
    </row>
    <row r="15447" spans="8:8" x14ac:dyDescent="0.25">
      <c r="H15447" s="1"/>
    </row>
    <row r="15449" spans="8:8" x14ac:dyDescent="0.25">
      <c r="H15449" s="1"/>
    </row>
    <row r="15450" spans="8:8" x14ac:dyDescent="0.25">
      <c r="H15450" s="1"/>
    </row>
    <row r="15451" spans="8:8" x14ac:dyDescent="0.25">
      <c r="H15451" s="1"/>
    </row>
    <row r="15452" spans="8:8" x14ac:dyDescent="0.25">
      <c r="H15452" s="1"/>
    </row>
    <row r="15455" spans="8:8" x14ac:dyDescent="0.25">
      <c r="H15455" s="1"/>
    </row>
    <row r="15456" spans="8:8" x14ac:dyDescent="0.25">
      <c r="H15456" s="1"/>
    </row>
    <row r="15457" spans="8:8" x14ac:dyDescent="0.25">
      <c r="H15457" s="1"/>
    </row>
    <row r="15458" spans="8:8" x14ac:dyDescent="0.25">
      <c r="H15458" s="1"/>
    </row>
    <row r="15459" spans="8:8" x14ac:dyDescent="0.25">
      <c r="H15459" s="1"/>
    </row>
    <row r="15460" spans="8:8" x14ac:dyDescent="0.25">
      <c r="H15460" s="1"/>
    </row>
    <row r="15462" spans="8:8" x14ac:dyDescent="0.25">
      <c r="H15462" s="1"/>
    </row>
    <row r="15463" spans="8:8" x14ac:dyDescent="0.25">
      <c r="H15463" s="1"/>
    </row>
    <row r="15464" spans="8:8" x14ac:dyDescent="0.25">
      <c r="H15464" s="1"/>
    </row>
    <row r="15465" spans="8:8" x14ac:dyDescent="0.25">
      <c r="H15465" s="1"/>
    </row>
    <row r="15466" spans="8:8" x14ac:dyDescent="0.25">
      <c r="H15466" s="1"/>
    </row>
    <row r="15474" spans="8:8" x14ac:dyDescent="0.25">
      <c r="H15474" s="1"/>
    </row>
    <row r="15476" spans="8:8" x14ac:dyDescent="0.25">
      <c r="H15476" s="1"/>
    </row>
    <row r="15477" spans="8:8" x14ac:dyDescent="0.25">
      <c r="H15477" s="1"/>
    </row>
    <row r="15480" spans="8:8" x14ac:dyDescent="0.25">
      <c r="H15480" s="1"/>
    </row>
    <row r="15481" spans="8:8" x14ac:dyDescent="0.25">
      <c r="H15481" s="1"/>
    </row>
    <row r="15482" spans="8:8" x14ac:dyDescent="0.25">
      <c r="H15482" s="1"/>
    </row>
    <row r="15483" spans="8:8" x14ac:dyDescent="0.25">
      <c r="H15483" s="1"/>
    </row>
    <row r="15484" spans="8:8" x14ac:dyDescent="0.25">
      <c r="H15484" s="1"/>
    </row>
    <row r="15485" spans="8:8" x14ac:dyDescent="0.25">
      <c r="H15485" s="1"/>
    </row>
    <row r="15486" spans="8:8" x14ac:dyDescent="0.25">
      <c r="H15486" s="1"/>
    </row>
    <row r="15487" spans="8:8" x14ac:dyDescent="0.25">
      <c r="H15487" s="1"/>
    </row>
    <row r="15488" spans="8:8" x14ac:dyDescent="0.25">
      <c r="H15488" s="1"/>
    </row>
    <row r="15489" spans="8:8" x14ac:dyDescent="0.25">
      <c r="H15489" s="1"/>
    </row>
    <row r="15494" spans="8:8" x14ac:dyDescent="0.25">
      <c r="H15494" s="1"/>
    </row>
    <row r="15495" spans="8:8" x14ac:dyDescent="0.25">
      <c r="H15495" s="1"/>
    </row>
    <row r="15496" spans="8:8" x14ac:dyDescent="0.25">
      <c r="H15496" s="1"/>
    </row>
    <row r="15497" spans="8:8" x14ac:dyDescent="0.25">
      <c r="H15497" s="1"/>
    </row>
    <row r="15498" spans="8:8" x14ac:dyDescent="0.25">
      <c r="H15498" s="1"/>
    </row>
    <row r="15499" spans="8:8" x14ac:dyDescent="0.25">
      <c r="H15499" s="1"/>
    </row>
    <row r="15500" spans="8:8" x14ac:dyDescent="0.25">
      <c r="H15500" s="1"/>
    </row>
    <row r="15501" spans="8:8" x14ac:dyDescent="0.25">
      <c r="H15501" s="1"/>
    </row>
    <row r="15503" spans="8:8" x14ac:dyDescent="0.25">
      <c r="H15503" s="1"/>
    </row>
    <row r="15504" spans="8:8" x14ac:dyDescent="0.25">
      <c r="H15504" s="1"/>
    </row>
    <row r="15505" spans="8:8" x14ac:dyDescent="0.25">
      <c r="H15505" s="1"/>
    </row>
    <row r="15506" spans="8:8" x14ac:dyDescent="0.25">
      <c r="H15506" s="1"/>
    </row>
    <row r="15507" spans="8:8" x14ac:dyDescent="0.25">
      <c r="H15507" s="1"/>
    </row>
    <row r="15508" spans="8:8" x14ac:dyDescent="0.25">
      <c r="H15508" s="1"/>
    </row>
    <row r="15510" spans="8:8" x14ac:dyDescent="0.25">
      <c r="H15510" s="1"/>
    </row>
    <row r="15511" spans="8:8" x14ac:dyDescent="0.25">
      <c r="H15511" s="1"/>
    </row>
    <row r="15512" spans="8:8" x14ac:dyDescent="0.25">
      <c r="H15512" s="1"/>
    </row>
    <row r="15513" spans="8:8" x14ac:dyDescent="0.25">
      <c r="H15513" s="1"/>
    </row>
    <row r="15514" spans="8:8" x14ac:dyDescent="0.25">
      <c r="H15514" s="1"/>
    </row>
    <row r="15515" spans="8:8" x14ac:dyDescent="0.25">
      <c r="H15515" s="1"/>
    </row>
    <row r="15516" spans="8:8" x14ac:dyDescent="0.25">
      <c r="H15516" s="1"/>
    </row>
    <row r="15518" spans="8:8" x14ac:dyDescent="0.25">
      <c r="H15518" s="1"/>
    </row>
    <row r="15519" spans="8:8" x14ac:dyDescent="0.25">
      <c r="H15519" s="1"/>
    </row>
    <row r="15520" spans="8:8" x14ac:dyDescent="0.25">
      <c r="H15520" s="1"/>
    </row>
    <row r="15521" spans="8:8" x14ac:dyDescent="0.25">
      <c r="H15521" s="1"/>
    </row>
    <row r="15523" spans="8:8" x14ac:dyDescent="0.25">
      <c r="H15523" s="1"/>
    </row>
    <row r="15524" spans="8:8" x14ac:dyDescent="0.25">
      <c r="H15524" s="1"/>
    </row>
    <row r="15525" spans="8:8" x14ac:dyDescent="0.25">
      <c r="H15525" s="1"/>
    </row>
    <row r="15526" spans="8:8" x14ac:dyDescent="0.25">
      <c r="H15526" s="1"/>
    </row>
    <row r="15527" spans="8:8" x14ac:dyDescent="0.25">
      <c r="H15527" s="1"/>
    </row>
    <row r="15528" spans="8:8" x14ac:dyDescent="0.25">
      <c r="H15528" s="1"/>
    </row>
    <row r="15529" spans="8:8" x14ac:dyDescent="0.25">
      <c r="H15529" s="1"/>
    </row>
    <row r="15530" spans="8:8" x14ac:dyDescent="0.25">
      <c r="H15530" s="1"/>
    </row>
    <row r="15531" spans="8:8" x14ac:dyDescent="0.25">
      <c r="H15531" s="1"/>
    </row>
    <row r="15533" spans="8:8" x14ac:dyDescent="0.25">
      <c r="H15533" s="1"/>
    </row>
    <row r="15534" spans="8:8" x14ac:dyDescent="0.25">
      <c r="H15534" s="1"/>
    </row>
    <row r="15535" spans="8:8" x14ac:dyDescent="0.25">
      <c r="H15535" s="1"/>
    </row>
    <row r="15536" spans="8:8" x14ac:dyDescent="0.25">
      <c r="H15536" s="1"/>
    </row>
    <row r="15537" spans="8:8" x14ac:dyDescent="0.25">
      <c r="H15537" s="1"/>
    </row>
    <row r="15538" spans="8:8" x14ac:dyDescent="0.25">
      <c r="H15538" s="1"/>
    </row>
    <row r="15539" spans="8:8" x14ac:dyDescent="0.25">
      <c r="H15539" s="1"/>
    </row>
    <row r="15540" spans="8:8" x14ac:dyDescent="0.25">
      <c r="H15540" s="1"/>
    </row>
    <row r="15541" spans="8:8" x14ac:dyDescent="0.25">
      <c r="H15541" s="1"/>
    </row>
    <row r="15542" spans="8:8" x14ac:dyDescent="0.25">
      <c r="H15542" s="1"/>
    </row>
    <row r="15543" spans="8:8" x14ac:dyDescent="0.25">
      <c r="H15543" s="1"/>
    </row>
    <row r="15544" spans="8:8" x14ac:dyDescent="0.25">
      <c r="H15544" s="1"/>
    </row>
    <row r="15547" spans="8:8" x14ac:dyDescent="0.25">
      <c r="H15547" s="1"/>
    </row>
    <row r="15549" spans="8:8" x14ac:dyDescent="0.25">
      <c r="H15549" s="1"/>
    </row>
    <row r="15550" spans="8:8" x14ac:dyDescent="0.25">
      <c r="H15550" s="1"/>
    </row>
    <row r="15552" spans="8:8" x14ac:dyDescent="0.25">
      <c r="H15552" s="1"/>
    </row>
    <row r="15553" spans="8:8" x14ac:dyDescent="0.25">
      <c r="H15553" s="1"/>
    </row>
    <row r="15556" spans="8:8" x14ac:dyDescent="0.25">
      <c r="H15556" s="1"/>
    </row>
    <row r="15557" spans="8:8" x14ac:dyDescent="0.25">
      <c r="H15557" s="1"/>
    </row>
    <row r="15559" spans="8:8" x14ac:dyDescent="0.25">
      <c r="H15559" s="1"/>
    </row>
    <row r="15560" spans="8:8" x14ac:dyDescent="0.25">
      <c r="H15560" s="1"/>
    </row>
    <row r="15561" spans="8:8" x14ac:dyDescent="0.25">
      <c r="H15561" s="1"/>
    </row>
    <row r="15562" spans="8:8" x14ac:dyDescent="0.25">
      <c r="H15562" s="1"/>
    </row>
    <row r="15564" spans="8:8" x14ac:dyDescent="0.25">
      <c r="H15564" s="1"/>
    </row>
    <row r="15565" spans="8:8" x14ac:dyDescent="0.25">
      <c r="H15565" s="1"/>
    </row>
    <row r="15566" spans="8:8" x14ac:dyDescent="0.25">
      <c r="H15566" s="1"/>
    </row>
    <row r="15568" spans="8:8" x14ac:dyDescent="0.25">
      <c r="H15568" s="1"/>
    </row>
    <row r="15569" spans="8:8" x14ac:dyDescent="0.25">
      <c r="H15569" s="1"/>
    </row>
    <row r="15570" spans="8:8" x14ac:dyDescent="0.25">
      <c r="H15570" s="1"/>
    </row>
    <row r="15571" spans="8:8" x14ac:dyDescent="0.25">
      <c r="H15571" s="1"/>
    </row>
    <row r="15572" spans="8:8" x14ac:dyDescent="0.25">
      <c r="H15572" s="1"/>
    </row>
    <row r="15573" spans="8:8" x14ac:dyDescent="0.25">
      <c r="H15573" s="1"/>
    </row>
    <row r="15574" spans="8:8" x14ac:dyDescent="0.25">
      <c r="H15574" s="1"/>
    </row>
    <row r="15575" spans="8:8" x14ac:dyDescent="0.25">
      <c r="H15575" s="1"/>
    </row>
    <row r="15576" spans="8:8" x14ac:dyDescent="0.25">
      <c r="H15576" s="1"/>
    </row>
    <row r="15577" spans="8:8" x14ac:dyDescent="0.25">
      <c r="H15577" s="1"/>
    </row>
    <row r="15578" spans="8:8" x14ac:dyDescent="0.25">
      <c r="H15578" s="1"/>
    </row>
    <row r="15579" spans="8:8" x14ac:dyDescent="0.25">
      <c r="H15579" s="1"/>
    </row>
    <row r="15580" spans="8:8" x14ac:dyDescent="0.25">
      <c r="H15580" s="1"/>
    </row>
    <row r="15581" spans="8:8" x14ac:dyDescent="0.25">
      <c r="H15581" s="1"/>
    </row>
    <row r="15582" spans="8:8" x14ac:dyDescent="0.25">
      <c r="H15582" s="1"/>
    </row>
    <row r="15583" spans="8:8" x14ac:dyDescent="0.25">
      <c r="H15583" s="1"/>
    </row>
    <row r="15584" spans="8:8" x14ac:dyDescent="0.25">
      <c r="H15584" s="1"/>
    </row>
    <row r="15589" spans="8:8" x14ac:dyDescent="0.25">
      <c r="H15589" s="1"/>
    </row>
    <row r="15590" spans="8:8" x14ac:dyDescent="0.25">
      <c r="H15590" s="1"/>
    </row>
    <row r="15591" spans="8:8" x14ac:dyDescent="0.25">
      <c r="H15591" s="1"/>
    </row>
    <row r="15592" spans="8:8" x14ac:dyDescent="0.25">
      <c r="H15592" s="1"/>
    </row>
    <row r="15594" spans="8:8" x14ac:dyDescent="0.25">
      <c r="H15594" s="1"/>
    </row>
    <row r="15595" spans="8:8" x14ac:dyDescent="0.25">
      <c r="H15595" s="1"/>
    </row>
    <row r="15597" spans="8:8" x14ac:dyDescent="0.25">
      <c r="H15597" s="1"/>
    </row>
    <row r="15598" spans="8:8" x14ac:dyDescent="0.25">
      <c r="H15598" s="1"/>
    </row>
    <row r="15600" spans="8:8" x14ac:dyDescent="0.25">
      <c r="H15600" s="1"/>
    </row>
    <row r="15601" spans="8:8" x14ac:dyDescent="0.25">
      <c r="H15601" s="1"/>
    </row>
    <row r="15602" spans="8:8" x14ac:dyDescent="0.25">
      <c r="H15602" s="1"/>
    </row>
    <row r="15603" spans="8:8" x14ac:dyDescent="0.25">
      <c r="H15603" s="1"/>
    </row>
    <row r="15604" spans="8:8" x14ac:dyDescent="0.25">
      <c r="H15604" s="1"/>
    </row>
    <row r="15606" spans="8:8" x14ac:dyDescent="0.25">
      <c r="H15606" s="1"/>
    </row>
    <row r="15607" spans="8:8" x14ac:dyDescent="0.25">
      <c r="H15607" s="1"/>
    </row>
    <row r="15608" spans="8:8" x14ac:dyDescent="0.25">
      <c r="H15608" s="1"/>
    </row>
    <row r="15609" spans="8:8" x14ac:dyDescent="0.25">
      <c r="H15609" s="1"/>
    </row>
    <row r="15610" spans="8:8" x14ac:dyDescent="0.25">
      <c r="H15610" s="1"/>
    </row>
    <row r="15611" spans="8:8" x14ac:dyDescent="0.25">
      <c r="H15611" s="1"/>
    </row>
    <row r="15612" spans="8:8" x14ac:dyDescent="0.25">
      <c r="H15612" s="1"/>
    </row>
    <row r="15613" spans="8:8" x14ac:dyDescent="0.25">
      <c r="H15613" s="1"/>
    </row>
    <row r="15614" spans="8:8" x14ac:dyDescent="0.25">
      <c r="H15614" s="1"/>
    </row>
    <row r="15620" spans="8:8" x14ac:dyDescent="0.25">
      <c r="H15620" s="1"/>
    </row>
    <row r="15624" spans="8:8" x14ac:dyDescent="0.25">
      <c r="H15624" s="1"/>
    </row>
    <row r="15625" spans="8:8" x14ac:dyDescent="0.25">
      <c r="H15625" s="1"/>
    </row>
    <row r="15627" spans="8:8" x14ac:dyDescent="0.25">
      <c r="H15627" s="1"/>
    </row>
    <row r="15628" spans="8:8" x14ac:dyDescent="0.25">
      <c r="H15628" s="1"/>
    </row>
    <row r="15629" spans="8:8" x14ac:dyDescent="0.25">
      <c r="H15629" s="1"/>
    </row>
    <row r="15630" spans="8:8" x14ac:dyDescent="0.25">
      <c r="H15630" s="1"/>
    </row>
    <row r="15631" spans="8:8" x14ac:dyDescent="0.25">
      <c r="H15631" s="1"/>
    </row>
    <row r="15632" spans="8:8" x14ac:dyDescent="0.25">
      <c r="H15632" s="1"/>
    </row>
    <row r="15633" spans="8:8" x14ac:dyDescent="0.25">
      <c r="H15633" s="1"/>
    </row>
    <row r="15634" spans="8:8" x14ac:dyDescent="0.25">
      <c r="H15634" s="1"/>
    </row>
    <row r="15635" spans="8:8" x14ac:dyDescent="0.25">
      <c r="H15635" s="1"/>
    </row>
    <row r="15636" spans="8:8" x14ac:dyDescent="0.25">
      <c r="H15636" s="1"/>
    </row>
    <row r="15637" spans="8:8" x14ac:dyDescent="0.25">
      <c r="H15637" s="1"/>
    </row>
    <row r="15638" spans="8:8" x14ac:dyDescent="0.25">
      <c r="H15638" s="1"/>
    </row>
    <row r="15639" spans="8:8" x14ac:dyDescent="0.25">
      <c r="H15639" s="1"/>
    </row>
    <row r="15640" spans="8:8" x14ac:dyDescent="0.25">
      <c r="H15640" s="1"/>
    </row>
    <row r="15641" spans="8:8" x14ac:dyDescent="0.25">
      <c r="H15641" s="1"/>
    </row>
    <row r="15642" spans="8:8" x14ac:dyDescent="0.25">
      <c r="H15642" s="1"/>
    </row>
    <row r="15643" spans="8:8" x14ac:dyDescent="0.25">
      <c r="H15643" s="1"/>
    </row>
    <row r="15644" spans="8:8" x14ac:dyDescent="0.25">
      <c r="H15644" s="1"/>
    </row>
    <row r="15645" spans="8:8" x14ac:dyDescent="0.25">
      <c r="H15645" s="1"/>
    </row>
    <row r="15646" spans="8:8" x14ac:dyDescent="0.25">
      <c r="H15646" s="1"/>
    </row>
    <row r="15647" spans="8:8" x14ac:dyDescent="0.25">
      <c r="H15647" s="1"/>
    </row>
    <row r="15648" spans="8:8" x14ac:dyDescent="0.25">
      <c r="H15648" s="1"/>
    </row>
    <row r="15649" spans="8:8" x14ac:dyDescent="0.25">
      <c r="H15649" s="1"/>
    </row>
    <row r="15650" spans="8:8" x14ac:dyDescent="0.25">
      <c r="H15650" s="1"/>
    </row>
    <row r="15651" spans="8:8" x14ac:dyDescent="0.25">
      <c r="H15651" s="1"/>
    </row>
    <row r="15652" spans="8:8" x14ac:dyDescent="0.25">
      <c r="H15652" s="1"/>
    </row>
    <row r="15653" spans="8:8" x14ac:dyDescent="0.25">
      <c r="H15653" s="1"/>
    </row>
    <row r="15655" spans="8:8" x14ac:dyDescent="0.25">
      <c r="H15655" s="1"/>
    </row>
    <row r="15656" spans="8:8" x14ac:dyDescent="0.25">
      <c r="H15656" s="1"/>
    </row>
    <row r="15658" spans="8:8" x14ac:dyDescent="0.25">
      <c r="H15658" s="1"/>
    </row>
    <row r="15659" spans="8:8" x14ac:dyDescent="0.25">
      <c r="H15659" s="1"/>
    </row>
    <row r="15661" spans="8:8" x14ac:dyDescent="0.25">
      <c r="H15661" s="1"/>
    </row>
    <row r="15662" spans="8:8" x14ac:dyDescent="0.25">
      <c r="H15662" s="1"/>
    </row>
    <row r="15663" spans="8:8" x14ac:dyDescent="0.25">
      <c r="H15663" s="1"/>
    </row>
    <row r="15664" spans="8:8" x14ac:dyDescent="0.25">
      <c r="H15664" s="1"/>
    </row>
    <row r="15665" spans="8:8" x14ac:dyDescent="0.25">
      <c r="H15665" s="1"/>
    </row>
    <row r="15666" spans="8:8" x14ac:dyDescent="0.25">
      <c r="H15666" s="1"/>
    </row>
    <row r="15667" spans="8:8" x14ac:dyDescent="0.25">
      <c r="H15667" s="1"/>
    </row>
    <row r="15668" spans="8:8" x14ac:dyDescent="0.25">
      <c r="H15668" s="1"/>
    </row>
    <row r="15669" spans="8:8" x14ac:dyDescent="0.25">
      <c r="H15669" s="1"/>
    </row>
    <row r="15670" spans="8:8" x14ac:dyDescent="0.25">
      <c r="H15670" s="1"/>
    </row>
    <row r="15671" spans="8:8" x14ac:dyDescent="0.25">
      <c r="H15671" s="1"/>
    </row>
    <row r="15672" spans="8:8" x14ac:dyDescent="0.25">
      <c r="H15672" s="1"/>
    </row>
    <row r="15673" spans="8:8" x14ac:dyDescent="0.25">
      <c r="H15673" s="1"/>
    </row>
    <row r="15674" spans="8:8" x14ac:dyDescent="0.25">
      <c r="H15674" s="1"/>
    </row>
    <row r="15675" spans="8:8" x14ac:dyDescent="0.25">
      <c r="H15675" s="1"/>
    </row>
    <row r="15676" spans="8:8" x14ac:dyDescent="0.25">
      <c r="H15676" s="1"/>
    </row>
    <row r="15677" spans="8:8" x14ac:dyDescent="0.25">
      <c r="H15677" s="1"/>
    </row>
    <row r="15679" spans="8:8" x14ac:dyDescent="0.25">
      <c r="H15679" s="1"/>
    </row>
    <row r="15680" spans="8:8" x14ac:dyDescent="0.25">
      <c r="H15680" s="1"/>
    </row>
    <row r="15681" spans="8:8" x14ac:dyDescent="0.25">
      <c r="H15681" s="1"/>
    </row>
    <row r="15682" spans="8:8" x14ac:dyDescent="0.25">
      <c r="H15682" s="1"/>
    </row>
    <row r="15684" spans="8:8" x14ac:dyDescent="0.25">
      <c r="H15684" s="1"/>
    </row>
    <row r="15685" spans="8:8" x14ac:dyDescent="0.25">
      <c r="H15685" s="1"/>
    </row>
    <row r="15687" spans="8:8" x14ac:dyDescent="0.25">
      <c r="H15687" s="1"/>
    </row>
    <row r="15688" spans="8:8" x14ac:dyDescent="0.25">
      <c r="H15688" s="1"/>
    </row>
    <row r="15689" spans="8:8" x14ac:dyDescent="0.25">
      <c r="H15689" s="1"/>
    </row>
    <row r="15690" spans="8:8" x14ac:dyDescent="0.25">
      <c r="H15690" s="1"/>
    </row>
    <row r="15691" spans="8:8" x14ac:dyDescent="0.25">
      <c r="H15691" s="1"/>
    </row>
    <row r="15692" spans="8:8" x14ac:dyDescent="0.25">
      <c r="H15692" s="1"/>
    </row>
    <row r="15693" spans="8:8" x14ac:dyDescent="0.25">
      <c r="H15693" s="1"/>
    </row>
    <row r="15694" spans="8:8" x14ac:dyDescent="0.25">
      <c r="H15694" s="1"/>
    </row>
    <row r="15695" spans="8:8" x14ac:dyDescent="0.25">
      <c r="H15695" s="1"/>
    </row>
    <row r="15696" spans="8:8" x14ac:dyDescent="0.25">
      <c r="H15696" s="1"/>
    </row>
    <row r="15697" spans="8:8" x14ac:dyDescent="0.25">
      <c r="H15697" s="1"/>
    </row>
    <row r="15698" spans="8:8" x14ac:dyDescent="0.25">
      <c r="H15698" s="1"/>
    </row>
    <row r="15699" spans="8:8" x14ac:dyDescent="0.25">
      <c r="H15699" s="1"/>
    </row>
    <row r="15700" spans="8:8" x14ac:dyDescent="0.25">
      <c r="H15700" s="1"/>
    </row>
    <row r="15701" spans="8:8" x14ac:dyDescent="0.25">
      <c r="H15701" s="1"/>
    </row>
    <row r="15702" spans="8:8" x14ac:dyDescent="0.25">
      <c r="H15702" s="1"/>
    </row>
    <row r="15703" spans="8:8" x14ac:dyDescent="0.25">
      <c r="H15703" s="1"/>
    </row>
    <row r="15704" spans="8:8" x14ac:dyDescent="0.25">
      <c r="H15704" s="1"/>
    </row>
    <row r="15705" spans="8:8" x14ac:dyDescent="0.25">
      <c r="H15705" s="1"/>
    </row>
    <row r="15709" spans="8:8" x14ac:dyDescent="0.25">
      <c r="H15709" s="1"/>
    </row>
    <row r="15710" spans="8:8" x14ac:dyDescent="0.25">
      <c r="H15710" s="1"/>
    </row>
    <row r="15713" spans="8:8" x14ac:dyDescent="0.25">
      <c r="H15713" s="1"/>
    </row>
    <row r="15714" spans="8:8" x14ac:dyDescent="0.25">
      <c r="H15714" s="1"/>
    </row>
    <row r="15715" spans="8:8" x14ac:dyDescent="0.25">
      <c r="H15715" s="1"/>
    </row>
    <row r="15716" spans="8:8" x14ac:dyDescent="0.25">
      <c r="H15716" s="1"/>
    </row>
    <row r="15717" spans="8:8" x14ac:dyDescent="0.25">
      <c r="H15717" s="1"/>
    </row>
    <row r="15718" spans="8:8" x14ac:dyDescent="0.25">
      <c r="H15718" s="1"/>
    </row>
    <row r="15719" spans="8:8" x14ac:dyDescent="0.25">
      <c r="H15719" s="1"/>
    </row>
    <row r="15720" spans="8:8" x14ac:dyDescent="0.25">
      <c r="H15720" s="1"/>
    </row>
    <row r="15721" spans="8:8" x14ac:dyDescent="0.25">
      <c r="H15721" s="1"/>
    </row>
    <row r="15722" spans="8:8" x14ac:dyDescent="0.25">
      <c r="H15722" s="1"/>
    </row>
    <row r="15723" spans="8:8" x14ac:dyDescent="0.25">
      <c r="H15723" s="1"/>
    </row>
    <row r="15724" spans="8:8" x14ac:dyDescent="0.25">
      <c r="H15724" s="1"/>
    </row>
    <row r="15727" spans="8:8" x14ac:dyDescent="0.25">
      <c r="H15727" s="1"/>
    </row>
    <row r="15729" spans="8:8" x14ac:dyDescent="0.25">
      <c r="H15729" s="1"/>
    </row>
    <row r="15730" spans="8:8" x14ac:dyDescent="0.25">
      <c r="H15730" s="1"/>
    </row>
    <row r="15731" spans="8:8" x14ac:dyDescent="0.25">
      <c r="H15731" s="1"/>
    </row>
    <row r="15732" spans="8:8" x14ac:dyDescent="0.25">
      <c r="H15732" s="1"/>
    </row>
    <row r="15733" spans="8:8" x14ac:dyDescent="0.25">
      <c r="H15733" s="1"/>
    </row>
    <row r="15734" spans="8:8" x14ac:dyDescent="0.25">
      <c r="H15734" s="1"/>
    </row>
    <row r="15735" spans="8:8" x14ac:dyDescent="0.25">
      <c r="H15735" s="1"/>
    </row>
    <row r="15737" spans="8:8" x14ac:dyDescent="0.25">
      <c r="H15737" s="1"/>
    </row>
    <row r="15738" spans="8:8" x14ac:dyDescent="0.25">
      <c r="H15738" s="1"/>
    </row>
    <row r="15740" spans="8:8" x14ac:dyDescent="0.25">
      <c r="H15740" s="1"/>
    </row>
    <row r="15741" spans="8:8" x14ac:dyDescent="0.25">
      <c r="H15741" s="1"/>
    </row>
    <row r="15742" spans="8:8" x14ac:dyDescent="0.25">
      <c r="H15742" s="1"/>
    </row>
    <row r="15743" spans="8:8" x14ac:dyDescent="0.25">
      <c r="H15743" s="1"/>
    </row>
    <row r="15744" spans="8:8" x14ac:dyDescent="0.25">
      <c r="H15744" s="1"/>
    </row>
    <row r="15745" spans="8:8" x14ac:dyDescent="0.25">
      <c r="H15745" s="1"/>
    </row>
    <row r="15746" spans="8:8" x14ac:dyDescent="0.25">
      <c r="H15746" s="1"/>
    </row>
    <row r="15747" spans="8:8" x14ac:dyDescent="0.25">
      <c r="H15747" s="1"/>
    </row>
    <row r="15748" spans="8:8" x14ac:dyDescent="0.25">
      <c r="H15748" s="1"/>
    </row>
    <row r="15749" spans="8:8" x14ac:dyDescent="0.25">
      <c r="H15749" s="1"/>
    </row>
    <row r="15751" spans="8:8" x14ac:dyDescent="0.25">
      <c r="H15751" s="1"/>
    </row>
    <row r="15752" spans="8:8" x14ac:dyDescent="0.25">
      <c r="H15752" s="1"/>
    </row>
    <row r="15754" spans="8:8" x14ac:dyDescent="0.25">
      <c r="H15754" s="1"/>
    </row>
    <row r="15755" spans="8:8" x14ac:dyDescent="0.25">
      <c r="H15755" s="1"/>
    </row>
    <row r="15756" spans="8:8" x14ac:dyDescent="0.25">
      <c r="H15756" s="1"/>
    </row>
    <row r="15757" spans="8:8" x14ac:dyDescent="0.25">
      <c r="H15757" s="1"/>
    </row>
    <row r="15758" spans="8:8" x14ac:dyDescent="0.25">
      <c r="H15758" s="1"/>
    </row>
    <row r="15759" spans="8:8" x14ac:dyDescent="0.25">
      <c r="H15759" s="1"/>
    </row>
    <row r="15760" spans="8:8" x14ac:dyDescent="0.25">
      <c r="H15760" s="1"/>
    </row>
    <row r="15761" spans="8:8" x14ac:dyDescent="0.25">
      <c r="H15761" s="1"/>
    </row>
    <row r="15763" spans="8:8" x14ac:dyDescent="0.25">
      <c r="H15763" s="1"/>
    </row>
    <row r="15765" spans="8:8" x14ac:dyDescent="0.25">
      <c r="H15765" s="1"/>
    </row>
    <row r="15766" spans="8:8" x14ac:dyDescent="0.25">
      <c r="H15766" s="1"/>
    </row>
    <row r="15768" spans="8:8" x14ac:dyDescent="0.25">
      <c r="H15768" s="1"/>
    </row>
    <row r="15769" spans="8:8" x14ac:dyDescent="0.25">
      <c r="H15769" s="1"/>
    </row>
    <row r="15770" spans="8:8" x14ac:dyDescent="0.25">
      <c r="H15770" s="1"/>
    </row>
    <row r="15771" spans="8:8" x14ac:dyDescent="0.25">
      <c r="H15771" s="1"/>
    </row>
    <row r="15772" spans="8:8" x14ac:dyDescent="0.25">
      <c r="H15772" s="1"/>
    </row>
    <row r="15774" spans="8:8" x14ac:dyDescent="0.25">
      <c r="H15774" s="1"/>
    </row>
    <row r="15775" spans="8:8" x14ac:dyDescent="0.25">
      <c r="H15775" s="1"/>
    </row>
    <row r="15776" spans="8:8" x14ac:dyDescent="0.25">
      <c r="H15776" s="1"/>
    </row>
    <row r="15777" spans="8:8" x14ac:dyDescent="0.25">
      <c r="H15777" s="1"/>
    </row>
    <row r="15778" spans="8:8" x14ac:dyDescent="0.25">
      <c r="H15778" s="1"/>
    </row>
    <row r="15779" spans="8:8" x14ac:dyDescent="0.25">
      <c r="H15779" s="1"/>
    </row>
    <row r="15780" spans="8:8" x14ac:dyDescent="0.25">
      <c r="H15780" s="1"/>
    </row>
    <row r="15781" spans="8:8" x14ac:dyDescent="0.25">
      <c r="H15781" s="1"/>
    </row>
    <row r="15783" spans="8:8" x14ac:dyDescent="0.25">
      <c r="H15783" s="1"/>
    </row>
    <row r="15784" spans="8:8" x14ac:dyDescent="0.25">
      <c r="H15784" s="1"/>
    </row>
    <row r="15786" spans="8:8" x14ac:dyDescent="0.25">
      <c r="H15786" s="1"/>
    </row>
    <row r="15787" spans="8:8" x14ac:dyDescent="0.25">
      <c r="H15787" s="1"/>
    </row>
    <row r="15788" spans="8:8" x14ac:dyDescent="0.25">
      <c r="H15788" s="1"/>
    </row>
    <row r="15789" spans="8:8" x14ac:dyDescent="0.25">
      <c r="H15789" s="1"/>
    </row>
    <row r="15790" spans="8:8" x14ac:dyDescent="0.25">
      <c r="H15790" s="1"/>
    </row>
    <row r="15791" spans="8:8" x14ac:dyDescent="0.25">
      <c r="H15791" s="1"/>
    </row>
    <row r="15792" spans="8:8" x14ac:dyDescent="0.25">
      <c r="H15792" s="1"/>
    </row>
    <row r="15793" spans="8:8" x14ac:dyDescent="0.25">
      <c r="H15793" s="1"/>
    </row>
    <row r="15794" spans="8:8" x14ac:dyDescent="0.25">
      <c r="H15794" s="1"/>
    </row>
    <row r="15795" spans="8:8" x14ac:dyDescent="0.25">
      <c r="H15795" s="1"/>
    </row>
    <row r="15796" spans="8:8" x14ac:dyDescent="0.25">
      <c r="H15796" s="1"/>
    </row>
    <row r="15797" spans="8:8" x14ac:dyDescent="0.25">
      <c r="H15797" s="1"/>
    </row>
    <row r="15798" spans="8:8" x14ac:dyDescent="0.25">
      <c r="H15798" s="1"/>
    </row>
    <row r="15799" spans="8:8" x14ac:dyDescent="0.25">
      <c r="H15799" s="1"/>
    </row>
    <row r="15800" spans="8:8" x14ac:dyDescent="0.25">
      <c r="H15800" s="1"/>
    </row>
    <row r="15801" spans="8:8" x14ac:dyDescent="0.25">
      <c r="H15801" s="1"/>
    </row>
    <row r="15802" spans="8:8" x14ac:dyDescent="0.25">
      <c r="H15802" s="1"/>
    </row>
    <row r="15803" spans="8:8" x14ac:dyDescent="0.25">
      <c r="H15803" s="1"/>
    </row>
    <row r="15804" spans="8:8" x14ac:dyDescent="0.25">
      <c r="H15804" s="1"/>
    </row>
    <row r="15805" spans="8:8" x14ac:dyDescent="0.25">
      <c r="H15805" s="1"/>
    </row>
    <row r="15806" spans="8:8" x14ac:dyDescent="0.25">
      <c r="H15806" s="1"/>
    </row>
    <row r="15808" spans="8:8" x14ac:dyDescent="0.25">
      <c r="H15808" s="1"/>
    </row>
    <row r="15809" spans="8:8" x14ac:dyDescent="0.25">
      <c r="H15809" s="1"/>
    </row>
    <row r="15811" spans="8:8" x14ac:dyDescent="0.25">
      <c r="H15811" s="1"/>
    </row>
    <row r="15812" spans="8:8" x14ac:dyDescent="0.25">
      <c r="H15812" s="1"/>
    </row>
    <row r="15814" spans="8:8" x14ac:dyDescent="0.25">
      <c r="H15814" s="1"/>
    </row>
    <row r="15815" spans="8:8" x14ac:dyDescent="0.25">
      <c r="H15815" s="1"/>
    </row>
    <row r="15816" spans="8:8" x14ac:dyDescent="0.25">
      <c r="H15816" s="1"/>
    </row>
    <row r="15817" spans="8:8" x14ac:dyDescent="0.25">
      <c r="H15817" s="1"/>
    </row>
    <row r="15818" spans="8:8" x14ac:dyDescent="0.25">
      <c r="H15818" s="1"/>
    </row>
    <row r="15819" spans="8:8" x14ac:dyDescent="0.25">
      <c r="H15819" s="1"/>
    </row>
    <row r="15820" spans="8:8" x14ac:dyDescent="0.25">
      <c r="H15820" s="1"/>
    </row>
    <row r="15821" spans="8:8" x14ac:dyDescent="0.25">
      <c r="H15821" s="1"/>
    </row>
    <row r="15822" spans="8:8" x14ac:dyDescent="0.25">
      <c r="H15822" s="1"/>
    </row>
    <row r="15823" spans="8:8" x14ac:dyDescent="0.25">
      <c r="H15823" s="1"/>
    </row>
    <row r="15824" spans="8:8" x14ac:dyDescent="0.25">
      <c r="H15824" s="1"/>
    </row>
    <row r="15825" spans="8:8" x14ac:dyDescent="0.25">
      <c r="H15825" s="1"/>
    </row>
    <row r="15826" spans="8:8" x14ac:dyDescent="0.25">
      <c r="H15826" s="1"/>
    </row>
    <row r="15827" spans="8:8" x14ac:dyDescent="0.25">
      <c r="H15827" s="1"/>
    </row>
    <row r="15828" spans="8:8" x14ac:dyDescent="0.25">
      <c r="H15828" s="1"/>
    </row>
    <row r="15829" spans="8:8" x14ac:dyDescent="0.25">
      <c r="H15829" s="1"/>
    </row>
    <row r="15830" spans="8:8" x14ac:dyDescent="0.25">
      <c r="H15830" s="1"/>
    </row>
    <row r="15831" spans="8:8" x14ac:dyDescent="0.25">
      <c r="H15831" s="1"/>
    </row>
    <row r="15832" spans="8:8" x14ac:dyDescent="0.25">
      <c r="H15832" s="1"/>
    </row>
    <row r="15833" spans="8:8" x14ac:dyDescent="0.25">
      <c r="H15833" s="1"/>
    </row>
    <row r="15834" spans="8:8" x14ac:dyDescent="0.25">
      <c r="H15834" s="1"/>
    </row>
    <row r="15835" spans="8:8" x14ac:dyDescent="0.25">
      <c r="H15835" s="1"/>
    </row>
    <row r="15836" spans="8:8" x14ac:dyDescent="0.25">
      <c r="H15836" s="1"/>
    </row>
    <row r="15837" spans="8:8" x14ac:dyDescent="0.25">
      <c r="H15837" s="1"/>
    </row>
    <row r="15838" spans="8:8" x14ac:dyDescent="0.25">
      <c r="H15838" s="1"/>
    </row>
    <row r="15839" spans="8:8" x14ac:dyDescent="0.25">
      <c r="H15839" s="1"/>
    </row>
    <row r="15840" spans="8:8" x14ac:dyDescent="0.25">
      <c r="H15840" s="1"/>
    </row>
    <row r="15841" spans="8:8" x14ac:dyDescent="0.25">
      <c r="H15841" s="1"/>
    </row>
    <row r="15842" spans="8:8" x14ac:dyDescent="0.25">
      <c r="H15842" s="1"/>
    </row>
    <row r="15843" spans="8:8" x14ac:dyDescent="0.25">
      <c r="H15843" s="1"/>
    </row>
    <row r="15844" spans="8:8" x14ac:dyDescent="0.25">
      <c r="H15844" s="1"/>
    </row>
    <row r="15845" spans="8:8" x14ac:dyDescent="0.25">
      <c r="H15845" s="1"/>
    </row>
    <row r="15846" spans="8:8" x14ac:dyDescent="0.25">
      <c r="H15846" s="1"/>
    </row>
    <row r="15852" spans="8:8" x14ac:dyDescent="0.25">
      <c r="H15852" s="1"/>
    </row>
    <row r="15859" spans="8:8" x14ac:dyDescent="0.25">
      <c r="H15859" s="1"/>
    </row>
    <row r="15864" spans="8:8" x14ac:dyDescent="0.25">
      <c r="H15864" s="1"/>
    </row>
    <row r="15865" spans="8:8" x14ac:dyDescent="0.25">
      <c r="H15865" s="1"/>
    </row>
    <row r="15867" spans="8:8" x14ac:dyDescent="0.25">
      <c r="H15867" s="1"/>
    </row>
    <row r="15868" spans="8:8" x14ac:dyDescent="0.25">
      <c r="H15868" s="1"/>
    </row>
    <row r="15870" spans="8:8" x14ac:dyDescent="0.25">
      <c r="H15870" s="1"/>
    </row>
    <row r="15871" spans="8:8" x14ac:dyDescent="0.25">
      <c r="H15871" s="1"/>
    </row>
    <row r="15874" spans="8:8" x14ac:dyDescent="0.25">
      <c r="H15874" s="1"/>
    </row>
    <row r="15875" spans="8:8" x14ac:dyDescent="0.25">
      <c r="H15875" s="1"/>
    </row>
    <row r="15876" spans="8:8" x14ac:dyDescent="0.25">
      <c r="H15876" s="1"/>
    </row>
    <row r="15877" spans="8:8" x14ac:dyDescent="0.25">
      <c r="H15877" s="1"/>
    </row>
    <row r="15878" spans="8:8" x14ac:dyDescent="0.25">
      <c r="H15878" s="1"/>
    </row>
    <row r="15879" spans="8:8" x14ac:dyDescent="0.25">
      <c r="H15879" s="1"/>
    </row>
    <row r="15880" spans="8:8" x14ac:dyDescent="0.25">
      <c r="H15880" s="1"/>
    </row>
    <row r="15881" spans="8:8" x14ac:dyDescent="0.25">
      <c r="H15881" s="1"/>
    </row>
    <row r="15882" spans="8:8" x14ac:dyDescent="0.25">
      <c r="H15882" s="1"/>
    </row>
    <row r="15883" spans="8:8" x14ac:dyDescent="0.25">
      <c r="H15883" s="1"/>
    </row>
    <row r="15884" spans="8:8" x14ac:dyDescent="0.25">
      <c r="H15884" s="1"/>
    </row>
    <row r="15885" spans="8:8" x14ac:dyDescent="0.25">
      <c r="H15885" s="1"/>
    </row>
    <row r="15887" spans="8:8" x14ac:dyDescent="0.25">
      <c r="H15887" s="1"/>
    </row>
    <row r="15888" spans="8:8" x14ac:dyDescent="0.25">
      <c r="H15888" s="1"/>
    </row>
    <row r="15889" spans="8:8" x14ac:dyDescent="0.25">
      <c r="H15889" s="1"/>
    </row>
    <row r="15890" spans="8:8" x14ac:dyDescent="0.25">
      <c r="H15890" s="1"/>
    </row>
    <row r="15891" spans="8:8" x14ac:dyDescent="0.25">
      <c r="H15891" s="1"/>
    </row>
    <row r="15892" spans="8:8" x14ac:dyDescent="0.25">
      <c r="H15892" s="1"/>
    </row>
    <row r="15893" spans="8:8" x14ac:dyDescent="0.25">
      <c r="H15893" s="1"/>
    </row>
    <row r="15894" spans="8:8" x14ac:dyDescent="0.25">
      <c r="H15894" s="1"/>
    </row>
    <row r="15895" spans="8:8" x14ac:dyDescent="0.25">
      <c r="H15895" s="1"/>
    </row>
    <row r="15896" spans="8:8" x14ac:dyDescent="0.25">
      <c r="H15896" s="1"/>
    </row>
    <row r="15898" spans="8:8" x14ac:dyDescent="0.25">
      <c r="H15898" s="1"/>
    </row>
    <row r="15899" spans="8:8" x14ac:dyDescent="0.25">
      <c r="H15899" s="1"/>
    </row>
    <row r="15901" spans="8:8" x14ac:dyDescent="0.25">
      <c r="H15901" s="1"/>
    </row>
    <row r="15902" spans="8:8" x14ac:dyDescent="0.25">
      <c r="H15902" s="1"/>
    </row>
    <row r="15903" spans="8:8" x14ac:dyDescent="0.25">
      <c r="H15903" s="1"/>
    </row>
    <row r="15904" spans="8:8" x14ac:dyDescent="0.25">
      <c r="H15904" s="1"/>
    </row>
    <row r="15905" spans="8:8" x14ac:dyDescent="0.25">
      <c r="H15905" s="1"/>
    </row>
    <row r="15906" spans="8:8" x14ac:dyDescent="0.25">
      <c r="H15906" s="1"/>
    </row>
    <row r="15907" spans="8:8" x14ac:dyDescent="0.25">
      <c r="H15907" s="1"/>
    </row>
    <row r="15908" spans="8:8" x14ac:dyDescent="0.25">
      <c r="H15908" s="1"/>
    </row>
    <row r="15909" spans="8:8" x14ac:dyDescent="0.25">
      <c r="H15909" s="1"/>
    </row>
    <row r="15910" spans="8:8" x14ac:dyDescent="0.25">
      <c r="H15910" s="1"/>
    </row>
    <row r="15911" spans="8:8" x14ac:dyDescent="0.25">
      <c r="H15911" s="1"/>
    </row>
    <row r="15912" spans="8:8" x14ac:dyDescent="0.25">
      <c r="H15912" s="1"/>
    </row>
    <row r="15913" spans="8:8" x14ac:dyDescent="0.25">
      <c r="H15913" s="1"/>
    </row>
    <row r="15914" spans="8:8" x14ac:dyDescent="0.25">
      <c r="H15914" s="1"/>
    </row>
    <row r="15915" spans="8:8" x14ac:dyDescent="0.25">
      <c r="H15915" s="1"/>
    </row>
    <row r="15916" spans="8:8" x14ac:dyDescent="0.25">
      <c r="H15916" s="1"/>
    </row>
    <row r="15917" spans="8:8" x14ac:dyDescent="0.25">
      <c r="H15917" s="1"/>
    </row>
    <row r="15918" spans="8:8" x14ac:dyDescent="0.25">
      <c r="H15918" s="1"/>
    </row>
    <row r="15919" spans="8:8" x14ac:dyDescent="0.25">
      <c r="H15919" s="1"/>
    </row>
    <row r="15920" spans="8:8" x14ac:dyDescent="0.25">
      <c r="H15920" s="1"/>
    </row>
    <row r="15922" spans="8:8" x14ac:dyDescent="0.25">
      <c r="H15922" s="1"/>
    </row>
    <row r="15926" spans="8:8" x14ac:dyDescent="0.25">
      <c r="H15926" s="1"/>
    </row>
    <row r="15927" spans="8:8" x14ac:dyDescent="0.25">
      <c r="H15927" s="1"/>
    </row>
    <row r="15928" spans="8:8" x14ac:dyDescent="0.25">
      <c r="H15928" s="1"/>
    </row>
    <row r="15929" spans="8:8" x14ac:dyDescent="0.25">
      <c r="H15929" s="1"/>
    </row>
    <row r="15930" spans="8:8" x14ac:dyDescent="0.25">
      <c r="H15930" s="1"/>
    </row>
    <row r="15931" spans="8:8" x14ac:dyDescent="0.25">
      <c r="H15931" s="1"/>
    </row>
    <row r="15932" spans="8:8" x14ac:dyDescent="0.25">
      <c r="H15932" s="1"/>
    </row>
    <row r="15933" spans="8:8" x14ac:dyDescent="0.25">
      <c r="H15933" s="1"/>
    </row>
    <row r="15934" spans="8:8" x14ac:dyDescent="0.25">
      <c r="H15934" s="1"/>
    </row>
    <row r="15935" spans="8:8" x14ac:dyDescent="0.25">
      <c r="H15935" s="1"/>
    </row>
    <row r="15936" spans="8:8" x14ac:dyDescent="0.25">
      <c r="H15936" s="1"/>
    </row>
    <row r="15937" spans="8:8" x14ac:dyDescent="0.25">
      <c r="H15937" s="1"/>
    </row>
    <row r="15938" spans="8:8" x14ac:dyDescent="0.25">
      <c r="H15938" s="1"/>
    </row>
    <row r="15939" spans="8:8" x14ac:dyDescent="0.25">
      <c r="H15939" s="1"/>
    </row>
    <row r="15940" spans="8:8" x14ac:dyDescent="0.25">
      <c r="H15940" s="1"/>
    </row>
    <row r="15941" spans="8:8" x14ac:dyDescent="0.25">
      <c r="H15941" s="1"/>
    </row>
    <row r="15943" spans="8:8" x14ac:dyDescent="0.25">
      <c r="H15943" s="1"/>
    </row>
    <row r="15944" spans="8:8" x14ac:dyDescent="0.25">
      <c r="H15944" s="1"/>
    </row>
    <row r="15945" spans="8:8" x14ac:dyDescent="0.25">
      <c r="H15945" s="1"/>
    </row>
    <row r="15946" spans="8:8" x14ac:dyDescent="0.25">
      <c r="H15946" s="1"/>
    </row>
    <row r="15947" spans="8:8" x14ac:dyDescent="0.25">
      <c r="H15947" s="1"/>
    </row>
    <row r="15948" spans="8:8" x14ac:dyDescent="0.25">
      <c r="H15948" s="1"/>
    </row>
    <row r="15951" spans="8:8" x14ac:dyDescent="0.25">
      <c r="H15951" s="1"/>
    </row>
    <row r="15952" spans="8:8" x14ac:dyDescent="0.25">
      <c r="H15952" s="1"/>
    </row>
    <row r="15954" spans="8:8" x14ac:dyDescent="0.25">
      <c r="H15954" s="1"/>
    </row>
    <row r="15955" spans="8:8" x14ac:dyDescent="0.25">
      <c r="H15955" s="1"/>
    </row>
    <row r="15957" spans="8:8" x14ac:dyDescent="0.25">
      <c r="H15957" s="1"/>
    </row>
    <row r="15958" spans="8:8" x14ac:dyDescent="0.25">
      <c r="H15958" s="1"/>
    </row>
    <row r="15959" spans="8:8" x14ac:dyDescent="0.25">
      <c r="H15959" s="1"/>
    </row>
    <row r="15960" spans="8:8" x14ac:dyDescent="0.25">
      <c r="H15960" s="1"/>
    </row>
    <row r="15961" spans="8:8" x14ac:dyDescent="0.25">
      <c r="H15961" s="1"/>
    </row>
    <row r="15962" spans="8:8" x14ac:dyDescent="0.25">
      <c r="H15962" s="1"/>
    </row>
    <row r="15965" spans="8:8" x14ac:dyDescent="0.25">
      <c r="H15965" s="1"/>
    </row>
    <row r="15966" spans="8:8" x14ac:dyDescent="0.25">
      <c r="H15966" s="1"/>
    </row>
    <row r="15968" spans="8:8" x14ac:dyDescent="0.25">
      <c r="H15968" s="1"/>
    </row>
    <row r="15969" spans="8:8" x14ac:dyDescent="0.25">
      <c r="H15969" s="1"/>
    </row>
    <row r="15970" spans="8:8" x14ac:dyDescent="0.25">
      <c r="H15970" s="1"/>
    </row>
    <row r="15972" spans="8:8" x14ac:dyDescent="0.25">
      <c r="H15972" s="1"/>
    </row>
    <row r="15974" spans="8:8" x14ac:dyDescent="0.25">
      <c r="H15974" s="1"/>
    </row>
    <row r="15975" spans="8:8" x14ac:dyDescent="0.25">
      <c r="H15975" s="1"/>
    </row>
    <row r="15976" spans="8:8" x14ac:dyDescent="0.25">
      <c r="H15976" s="1"/>
    </row>
    <row r="15977" spans="8:8" x14ac:dyDescent="0.25">
      <c r="H15977" s="1"/>
    </row>
    <row r="15978" spans="8:8" x14ac:dyDescent="0.25">
      <c r="H15978" s="1"/>
    </row>
    <row r="15979" spans="8:8" x14ac:dyDescent="0.25">
      <c r="H15979" s="1"/>
    </row>
    <row r="15980" spans="8:8" x14ac:dyDescent="0.25">
      <c r="H15980" s="1"/>
    </row>
    <row r="15981" spans="8:8" x14ac:dyDescent="0.25">
      <c r="H15981" s="1"/>
    </row>
    <row r="15982" spans="8:8" x14ac:dyDescent="0.25">
      <c r="H15982" s="1"/>
    </row>
    <row r="15983" spans="8:8" x14ac:dyDescent="0.25">
      <c r="H15983" s="1"/>
    </row>
    <row r="15984" spans="8:8" x14ac:dyDescent="0.25">
      <c r="H15984" s="1"/>
    </row>
    <row r="15985" spans="8:8" x14ac:dyDescent="0.25">
      <c r="H15985" s="1"/>
    </row>
    <row r="15986" spans="8:8" x14ac:dyDescent="0.25">
      <c r="H15986" s="1"/>
    </row>
    <row r="15987" spans="8:8" x14ac:dyDescent="0.25">
      <c r="H15987" s="1"/>
    </row>
    <row r="15988" spans="8:8" x14ac:dyDescent="0.25">
      <c r="H15988" s="1"/>
    </row>
    <row r="15997" spans="8:8" x14ac:dyDescent="0.25">
      <c r="H15997" s="1"/>
    </row>
    <row r="16002" spans="8:8" x14ac:dyDescent="0.25">
      <c r="H16002" s="1"/>
    </row>
    <row r="16004" spans="8:8" x14ac:dyDescent="0.25">
      <c r="H16004" s="1"/>
    </row>
    <row r="16006" spans="8:8" x14ac:dyDescent="0.25">
      <c r="H16006" s="1"/>
    </row>
    <row r="16007" spans="8:8" x14ac:dyDescent="0.25">
      <c r="H16007" s="1"/>
    </row>
    <row r="16008" spans="8:8" x14ac:dyDescent="0.25">
      <c r="H16008" s="1"/>
    </row>
    <row r="16009" spans="8:8" x14ac:dyDescent="0.25">
      <c r="H16009" s="1"/>
    </row>
    <row r="16010" spans="8:8" x14ac:dyDescent="0.25">
      <c r="H16010" s="1"/>
    </row>
    <row r="16011" spans="8:8" x14ac:dyDescent="0.25">
      <c r="H16011" s="1"/>
    </row>
    <row r="16012" spans="8:8" x14ac:dyDescent="0.25">
      <c r="H16012" s="1"/>
    </row>
    <row r="16013" spans="8:8" x14ac:dyDescent="0.25">
      <c r="H16013" s="1"/>
    </row>
    <row r="16014" spans="8:8" x14ac:dyDescent="0.25">
      <c r="H16014" s="1"/>
    </row>
    <row r="16015" spans="8:8" x14ac:dyDescent="0.25">
      <c r="H16015" s="1"/>
    </row>
    <row r="16016" spans="8:8" x14ac:dyDescent="0.25">
      <c r="H16016" s="1"/>
    </row>
    <row r="16017" spans="8:8" x14ac:dyDescent="0.25">
      <c r="H16017" s="1"/>
    </row>
    <row r="16018" spans="8:8" x14ac:dyDescent="0.25">
      <c r="H16018" s="1"/>
    </row>
    <row r="16019" spans="8:8" x14ac:dyDescent="0.25">
      <c r="H16019" s="1"/>
    </row>
    <row r="16020" spans="8:8" x14ac:dyDescent="0.25">
      <c r="H16020" s="1"/>
    </row>
    <row r="16021" spans="8:8" x14ac:dyDescent="0.25">
      <c r="H16021" s="1"/>
    </row>
    <row r="16022" spans="8:8" x14ac:dyDescent="0.25">
      <c r="H16022" s="1"/>
    </row>
    <row r="16023" spans="8:8" x14ac:dyDescent="0.25">
      <c r="H16023" s="1"/>
    </row>
    <row r="16024" spans="8:8" x14ac:dyDescent="0.25">
      <c r="H16024" s="1"/>
    </row>
    <row r="16025" spans="8:8" x14ac:dyDescent="0.25">
      <c r="H16025" s="1"/>
    </row>
    <row r="16026" spans="8:8" x14ac:dyDescent="0.25">
      <c r="H16026" s="1"/>
    </row>
    <row r="16027" spans="8:8" x14ac:dyDescent="0.25">
      <c r="H16027" s="1"/>
    </row>
    <row r="16028" spans="8:8" x14ac:dyDescent="0.25">
      <c r="H16028" s="1"/>
    </row>
    <row r="16030" spans="8:8" x14ac:dyDescent="0.25">
      <c r="H16030" s="1"/>
    </row>
    <row r="16031" spans="8:8" x14ac:dyDescent="0.25">
      <c r="H16031" s="1"/>
    </row>
    <row r="16033" spans="8:8" x14ac:dyDescent="0.25">
      <c r="H16033" s="1"/>
    </row>
    <row r="16034" spans="8:8" x14ac:dyDescent="0.25">
      <c r="H16034" s="1"/>
    </row>
    <row r="16035" spans="8:8" x14ac:dyDescent="0.25">
      <c r="H16035" s="1"/>
    </row>
    <row r="16036" spans="8:8" x14ac:dyDescent="0.25">
      <c r="H16036" s="1"/>
    </row>
    <row r="16037" spans="8:8" x14ac:dyDescent="0.25">
      <c r="H16037" s="1"/>
    </row>
    <row r="16038" spans="8:8" x14ac:dyDescent="0.25">
      <c r="H16038" s="1"/>
    </row>
    <row r="16039" spans="8:8" x14ac:dyDescent="0.25">
      <c r="H16039" s="1"/>
    </row>
    <row r="16040" spans="8:8" x14ac:dyDescent="0.25">
      <c r="H16040" s="1"/>
    </row>
    <row r="16041" spans="8:8" x14ac:dyDescent="0.25">
      <c r="H16041" s="1"/>
    </row>
    <row r="16042" spans="8:8" x14ac:dyDescent="0.25">
      <c r="H16042" s="1"/>
    </row>
    <row r="16043" spans="8:8" x14ac:dyDescent="0.25">
      <c r="H16043" s="1"/>
    </row>
    <row r="16044" spans="8:8" x14ac:dyDescent="0.25">
      <c r="H16044" s="1"/>
    </row>
    <row r="16045" spans="8:8" x14ac:dyDescent="0.25">
      <c r="H16045" s="1"/>
    </row>
    <row r="16046" spans="8:8" x14ac:dyDescent="0.25">
      <c r="H16046" s="1"/>
    </row>
    <row r="16047" spans="8:8" x14ac:dyDescent="0.25">
      <c r="H16047" s="1"/>
    </row>
    <row r="16048" spans="8:8" x14ac:dyDescent="0.25">
      <c r="H16048" s="1"/>
    </row>
    <row r="16049" spans="8:8" x14ac:dyDescent="0.25">
      <c r="H16049" s="1"/>
    </row>
    <row r="16050" spans="8:8" x14ac:dyDescent="0.25">
      <c r="H16050" s="1"/>
    </row>
    <row r="16051" spans="8:8" x14ac:dyDescent="0.25">
      <c r="H16051" s="1"/>
    </row>
    <row r="16052" spans="8:8" x14ac:dyDescent="0.25">
      <c r="H16052" s="1"/>
    </row>
    <row r="16053" spans="8:8" x14ac:dyDescent="0.25">
      <c r="H16053" s="1"/>
    </row>
    <row r="16054" spans="8:8" x14ac:dyDescent="0.25">
      <c r="H16054" s="1"/>
    </row>
    <row r="16062" spans="8:8" x14ac:dyDescent="0.25">
      <c r="H16062" s="1"/>
    </row>
    <row r="16063" spans="8:8" x14ac:dyDescent="0.25">
      <c r="H16063" s="1"/>
    </row>
    <row r="16064" spans="8:8" x14ac:dyDescent="0.25">
      <c r="H16064" s="1"/>
    </row>
    <row r="16065" spans="8:8" x14ac:dyDescent="0.25">
      <c r="H16065" s="1"/>
    </row>
    <row r="16066" spans="8:8" x14ac:dyDescent="0.25">
      <c r="H16066" s="1"/>
    </row>
    <row r="16068" spans="8:8" x14ac:dyDescent="0.25">
      <c r="H16068" s="1"/>
    </row>
    <row r="16069" spans="8:8" x14ac:dyDescent="0.25">
      <c r="H16069" s="1"/>
    </row>
    <row r="16070" spans="8:8" x14ac:dyDescent="0.25">
      <c r="H16070" s="1"/>
    </row>
    <row r="16071" spans="8:8" x14ac:dyDescent="0.25">
      <c r="H16071" s="1"/>
    </row>
    <row r="16072" spans="8:8" x14ac:dyDescent="0.25">
      <c r="H16072" s="1"/>
    </row>
    <row r="16073" spans="8:8" x14ac:dyDescent="0.25">
      <c r="H16073" s="1"/>
    </row>
    <row r="16074" spans="8:8" x14ac:dyDescent="0.25">
      <c r="H16074" s="1"/>
    </row>
    <row r="16075" spans="8:8" x14ac:dyDescent="0.25">
      <c r="H16075" s="1"/>
    </row>
    <row r="16076" spans="8:8" x14ac:dyDescent="0.25">
      <c r="H16076" s="1"/>
    </row>
    <row r="16077" spans="8:8" x14ac:dyDescent="0.25">
      <c r="H16077" s="1"/>
    </row>
    <row r="16078" spans="8:8" x14ac:dyDescent="0.25">
      <c r="H16078" s="1"/>
    </row>
    <row r="16080" spans="8:8" x14ac:dyDescent="0.25">
      <c r="H16080" s="1"/>
    </row>
    <row r="16081" spans="8:8" x14ac:dyDescent="0.25">
      <c r="H16081" s="1"/>
    </row>
    <row r="16082" spans="8:8" x14ac:dyDescent="0.25">
      <c r="H16082" s="1"/>
    </row>
    <row r="16085" spans="8:8" x14ac:dyDescent="0.25">
      <c r="H16085" s="1"/>
    </row>
    <row r="16086" spans="8:8" x14ac:dyDescent="0.25">
      <c r="H16086" s="1"/>
    </row>
    <row r="16087" spans="8:8" x14ac:dyDescent="0.25">
      <c r="H16087" s="1"/>
    </row>
    <row r="16088" spans="8:8" x14ac:dyDescent="0.25">
      <c r="H16088" s="1"/>
    </row>
    <row r="16090" spans="8:8" x14ac:dyDescent="0.25">
      <c r="H16090" s="1"/>
    </row>
    <row r="16091" spans="8:8" x14ac:dyDescent="0.25">
      <c r="H16091" s="1"/>
    </row>
    <row r="16092" spans="8:8" x14ac:dyDescent="0.25">
      <c r="H16092" s="1"/>
    </row>
    <row r="16093" spans="8:8" x14ac:dyDescent="0.25">
      <c r="H16093" s="1"/>
    </row>
    <row r="16094" spans="8:8" x14ac:dyDescent="0.25">
      <c r="H16094" s="1"/>
    </row>
    <row r="16095" spans="8:8" x14ac:dyDescent="0.25">
      <c r="H16095" s="1"/>
    </row>
    <row r="16099" spans="8:8" x14ac:dyDescent="0.25">
      <c r="H16099" s="1"/>
    </row>
    <row r="16100" spans="8:8" x14ac:dyDescent="0.25">
      <c r="H16100" s="1"/>
    </row>
    <row r="16101" spans="8:8" x14ac:dyDescent="0.25">
      <c r="H16101" s="1"/>
    </row>
    <row r="16102" spans="8:8" x14ac:dyDescent="0.25">
      <c r="H16102" s="1"/>
    </row>
    <row r="16103" spans="8:8" x14ac:dyDescent="0.25">
      <c r="H16103" s="1"/>
    </row>
    <row r="16104" spans="8:8" x14ac:dyDescent="0.25">
      <c r="H16104" s="1"/>
    </row>
    <row r="16106" spans="8:8" x14ac:dyDescent="0.25">
      <c r="H16106" s="1"/>
    </row>
    <row r="16107" spans="8:8" x14ac:dyDescent="0.25">
      <c r="H16107" s="1"/>
    </row>
    <row r="16108" spans="8:8" x14ac:dyDescent="0.25">
      <c r="H16108" s="1"/>
    </row>
    <row r="16109" spans="8:8" x14ac:dyDescent="0.25">
      <c r="H16109" s="1"/>
    </row>
    <row r="16110" spans="8:8" x14ac:dyDescent="0.25">
      <c r="H16110" s="1"/>
    </row>
    <row r="16111" spans="8:8" x14ac:dyDescent="0.25">
      <c r="H16111" s="1"/>
    </row>
    <row r="16112" spans="8:8" x14ac:dyDescent="0.25">
      <c r="H16112" s="1"/>
    </row>
    <row r="16113" spans="8:8" x14ac:dyDescent="0.25">
      <c r="H16113" s="1"/>
    </row>
    <row r="16114" spans="8:8" x14ac:dyDescent="0.25">
      <c r="H16114" s="1"/>
    </row>
    <row r="16115" spans="8:8" x14ac:dyDescent="0.25">
      <c r="H16115" s="1"/>
    </row>
    <row r="16121" spans="8:8" x14ac:dyDescent="0.25">
      <c r="H16121" s="1"/>
    </row>
    <row r="16122" spans="8:8" x14ac:dyDescent="0.25">
      <c r="H16122" s="1"/>
    </row>
    <row r="16123" spans="8:8" x14ac:dyDescent="0.25">
      <c r="H16123" s="1"/>
    </row>
    <row r="16124" spans="8:8" x14ac:dyDescent="0.25">
      <c r="H16124" s="1"/>
    </row>
    <row r="16125" spans="8:8" x14ac:dyDescent="0.25">
      <c r="H16125" s="1"/>
    </row>
    <row r="16126" spans="8:8" x14ac:dyDescent="0.25">
      <c r="H16126" s="1"/>
    </row>
    <row r="16127" spans="8:8" x14ac:dyDescent="0.25">
      <c r="H16127" s="1"/>
    </row>
    <row r="16128" spans="8:8" x14ac:dyDescent="0.25">
      <c r="H16128" s="1"/>
    </row>
    <row r="16129" spans="8:8" x14ac:dyDescent="0.25">
      <c r="H16129" s="1"/>
    </row>
    <row r="16130" spans="8:8" x14ac:dyDescent="0.25">
      <c r="H16130" s="1"/>
    </row>
    <row r="16131" spans="8:8" x14ac:dyDescent="0.25">
      <c r="H16131" s="1"/>
    </row>
    <row r="16132" spans="8:8" x14ac:dyDescent="0.25">
      <c r="H16132" s="1"/>
    </row>
    <row r="16133" spans="8:8" x14ac:dyDescent="0.25">
      <c r="H16133" s="1"/>
    </row>
    <row r="16137" spans="8:8" x14ac:dyDescent="0.25">
      <c r="H16137" s="1"/>
    </row>
    <row r="16138" spans="8:8" x14ac:dyDescent="0.25">
      <c r="H16138" s="1"/>
    </row>
    <row r="16139" spans="8:8" x14ac:dyDescent="0.25">
      <c r="H16139" s="1"/>
    </row>
    <row r="16140" spans="8:8" x14ac:dyDescent="0.25">
      <c r="H16140" s="1"/>
    </row>
    <row r="16141" spans="8:8" x14ac:dyDescent="0.25">
      <c r="H16141" s="1"/>
    </row>
    <row r="16142" spans="8:8" x14ac:dyDescent="0.25">
      <c r="H16142" s="1"/>
    </row>
    <row r="16143" spans="8:8" x14ac:dyDescent="0.25">
      <c r="H16143" s="1"/>
    </row>
    <row r="16145" spans="8:8" x14ac:dyDescent="0.25">
      <c r="H16145" s="1"/>
    </row>
    <row r="16146" spans="8:8" x14ac:dyDescent="0.25">
      <c r="H16146" s="1"/>
    </row>
    <row r="16147" spans="8:8" x14ac:dyDescent="0.25">
      <c r="H16147" s="1"/>
    </row>
    <row r="16148" spans="8:8" x14ac:dyDescent="0.25">
      <c r="H16148" s="1"/>
    </row>
    <row r="16149" spans="8:8" x14ac:dyDescent="0.25">
      <c r="H16149" s="1"/>
    </row>
    <row r="16150" spans="8:8" x14ac:dyDescent="0.25">
      <c r="H16150" s="1"/>
    </row>
    <row r="16151" spans="8:8" x14ac:dyDescent="0.25">
      <c r="H16151" s="1"/>
    </row>
    <row r="16156" spans="8:8" x14ac:dyDescent="0.25">
      <c r="H16156" s="1"/>
    </row>
    <row r="16157" spans="8:8" x14ac:dyDescent="0.25">
      <c r="H16157" s="1"/>
    </row>
    <row r="16158" spans="8:8" x14ac:dyDescent="0.25">
      <c r="H16158" s="1"/>
    </row>
    <row r="16159" spans="8:8" x14ac:dyDescent="0.25">
      <c r="H16159" s="1"/>
    </row>
    <row r="16160" spans="8:8" x14ac:dyDescent="0.25">
      <c r="H16160" s="1"/>
    </row>
    <row r="16161" spans="8:8" x14ac:dyDescent="0.25">
      <c r="H16161" s="1"/>
    </row>
    <row r="16162" spans="8:8" x14ac:dyDescent="0.25">
      <c r="H16162" s="1"/>
    </row>
    <row r="16164" spans="8:8" x14ac:dyDescent="0.25">
      <c r="H16164" s="1"/>
    </row>
    <row r="16166" spans="8:8" x14ac:dyDescent="0.25">
      <c r="H16166" s="1"/>
    </row>
    <row r="16167" spans="8:8" x14ac:dyDescent="0.25">
      <c r="H16167" s="1"/>
    </row>
    <row r="16169" spans="8:8" x14ac:dyDescent="0.25">
      <c r="H16169" s="1"/>
    </row>
    <row r="16170" spans="8:8" x14ac:dyDescent="0.25">
      <c r="H16170" s="1"/>
    </row>
    <row r="16172" spans="8:8" x14ac:dyDescent="0.25">
      <c r="H16172" s="1"/>
    </row>
    <row r="16174" spans="8:8" x14ac:dyDescent="0.25">
      <c r="H16174" s="1"/>
    </row>
    <row r="16175" spans="8:8" x14ac:dyDescent="0.25">
      <c r="H16175" s="1"/>
    </row>
    <row r="16176" spans="8:8" x14ac:dyDescent="0.25">
      <c r="H16176" s="1"/>
    </row>
    <row r="16177" spans="8:8" x14ac:dyDescent="0.25">
      <c r="H16177" s="1"/>
    </row>
    <row r="16178" spans="8:8" x14ac:dyDescent="0.25">
      <c r="H16178" s="1"/>
    </row>
    <row r="16179" spans="8:8" x14ac:dyDescent="0.25">
      <c r="H16179" s="1"/>
    </row>
    <row r="16180" spans="8:8" x14ac:dyDescent="0.25">
      <c r="H16180" s="1"/>
    </row>
    <row r="16181" spans="8:8" x14ac:dyDescent="0.25">
      <c r="H16181" s="1"/>
    </row>
    <row r="16182" spans="8:8" x14ac:dyDescent="0.25">
      <c r="H16182" s="1"/>
    </row>
    <row r="16184" spans="8:8" x14ac:dyDescent="0.25">
      <c r="H16184" s="1"/>
    </row>
    <row r="16187" spans="8:8" x14ac:dyDescent="0.25">
      <c r="H16187" s="1"/>
    </row>
    <row r="16188" spans="8:8" x14ac:dyDescent="0.25">
      <c r="H16188" s="1"/>
    </row>
    <row r="16189" spans="8:8" x14ac:dyDescent="0.25">
      <c r="H16189" s="1"/>
    </row>
    <row r="16197" spans="8:8" x14ac:dyDescent="0.25">
      <c r="H16197" s="1"/>
    </row>
    <row r="16198" spans="8:8" x14ac:dyDescent="0.25">
      <c r="H16198" s="1"/>
    </row>
    <row r="16199" spans="8:8" x14ac:dyDescent="0.25">
      <c r="H16199" s="1"/>
    </row>
    <row r="16201" spans="8:8" x14ac:dyDescent="0.25">
      <c r="H16201" s="1"/>
    </row>
    <row r="16202" spans="8:8" x14ac:dyDescent="0.25">
      <c r="H16202" s="1"/>
    </row>
    <row r="16204" spans="8:8" x14ac:dyDescent="0.25">
      <c r="H16204" s="1"/>
    </row>
    <row r="16205" spans="8:8" x14ac:dyDescent="0.25">
      <c r="H16205" s="1"/>
    </row>
    <row r="16206" spans="8:8" x14ac:dyDescent="0.25">
      <c r="H16206" s="1"/>
    </row>
    <row r="16207" spans="8:8" x14ac:dyDescent="0.25">
      <c r="H16207" s="1"/>
    </row>
    <row r="16211" spans="8:8" x14ac:dyDescent="0.25">
      <c r="H16211" s="1"/>
    </row>
    <row r="16212" spans="8:8" x14ac:dyDescent="0.25">
      <c r="H16212" s="1"/>
    </row>
    <row r="16213" spans="8:8" x14ac:dyDescent="0.25">
      <c r="H16213" s="1"/>
    </row>
    <row r="16214" spans="8:8" x14ac:dyDescent="0.25">
      <c r="H16214" s="1"/>
    </row>
    <row r="16216" spans="8:8" x14ac:dyDescent="0.25">
      <c r="H16216" s="1"/>
    </row>
    <row r="16219" spans="8:8" x14ac:dyDescent="0.25">
      <c r="H16219" s="1"/>
    </row>
    <row r="16220" spans="8:8" x14ac:dyDescent="0.25">
      <c r="H16220" s="1"/>
    </row>
    <row r="16224" spans="8:8" x14ac:dyDescent="0.25">
      <c r="H16224" s="1"/>
    </row>
    <row r="16225" spans="8:8" x14ac:dyDescent="0.25">
      <c r="H16225" s="1"/>
    </row>
    <row r="16227" spans="8:8" x14ac:dyDescent="0.25">
      <c r="H16227" s="1"/>
    </row>
    <row r="16228" spans="8:8" x14ac:dyDescent="0.25">
      <c r="H16228" s="1"/>
    </row>
    <row r="16232" spans="8:8" x14ac:dyDescent="0.25">
      <c r="H16232" s="1"/>
    </row>
    <row r="16233" spans="8:8" x14ac:dyDescent="0.25">
      <c r="H16233" s="1"/>
    </row>
    <row r="16234" spans="8:8" x14ac:dyDescent="0.25">
      <c r="H16234" s="1"/>
    </row>
    <row r="16235" spans="8:8" x14ac:dyDescent="0.25">
      <c r="H16235" s="1"/>
    </row>
    <row r="16236" spans="8:8" x14ac:dyDescent="0.25">
      <c r="H16236" s="1"/>
    </row>
    <row r="16237" spans="8:8" x14ac:dyDescent="0.25">
      <c r="H16237" s="1"/>
    </row>
    <row r="16238" spans="8:8" x14ac:dyDescent="0.25">
      <c r="H16238" s="1"/>
    </row>
    <row r="16239" spans="8:8" x14ac:dyDescent="0.25">
      <c r="H16239" s="1"/>
    </row>
    <row r="16240" spans="8:8" x14ac:dyDescent="0.25">
      <c r="H16240" s="1"/>
    </row>
    <row r="16241" spans="8:8" x14ac:dyDescent="0.25">
      <c r="H16241" s="1"/>
    </row>
    <row r="16243" spans="8:8" x14ac:dyDescent="0.25">
      <c r="H16243" s="1"/>
    </row>
    <row r="16245" spans="8:8" x14ac:dyDescent="0.25">
      <c r="H16245" s="1"/>
    </row>
    <row r="16246" spans="8:8" x14ac:dyDescent="0.25">
      <c r="H16246" s="1"/>
    </row>
    <row r="16247" spans="8:8" x14ac:dyDescent="0.25">
      <c r="H16247" s="1"/>
    </row>
    <row r="16248" spans="8:8" x14ac:dyDescent="0.25">
      <c r="H16248" s="1"/>
    </row>
    <row r="16249" spans="8:8" x14ac:dyDescent="0.25">
      <c r="H16249" s="1"/>
    </row>
    <row r="16250" spans="8:8" x14ac:dyDescent="0.25">
      <c r="H16250" s="1"/>
    </row>
    <row r="16251" spans="8:8" x14ac:dyDescent="0.25">
      <c r="H16251" s="1"/>
    </row>
    <row r="16252" spans="8:8" x14ac:dyDescent="0.25">
      <c r="H16252" s="1"/>
    </row>
    <row r="16253" spans="8:8" x14ac:dyDescent="0.25">
      <c r="H16253" s="1"/>
    </row>
    <row r="16254" spans="8:8" x14ac:dyDescent="0.25">
      <c r="H16254" s="1"/>
    </row>
    <row r="16255" spans="8:8" x14ac:dyDescent="0.25">
      <c r="H16255" s="1"/>
    </row>
    <row r="16256" spans="8:8" x14ac:dyDescent="0.25">
      <c r="H16256" s="1"/>
    </row>
    <row r="16257" spans="8:8" x14ac:dyDescent="0.25">
      <c r="H16257" s="1"/>
    </row>
    <row r="16259" spans="8:8" x14ac:dyDescent="0.25">
      <c r="H16259" s="1"/>
    </row>
    <row r="16260" spans="8:8" x14ac:dyDescent="0.25">
      <c r="H16260" s="1"/>
    </row>
    <row r="16263" spans="8:8" x14ac:dyDescent="0.25">
      <c r="H16263" s="1"/>
    </row>
    <row r="16264" spans="8:8" x14ac:dyDescent="0.25">
      <c r="H16264" s="1"/>
    </row>
    <row r="16265" spans="8:8" x14ac:dyDescent="0.25">
      <c r="H16265" s="1"/>
    </row>
    <row r="16266" spans="8:8" x14ac:dyDescent="0.25">
      <c r="H16266" s="1"/>
    </row>
    <row r="16267" spans="8:8" x14ac:dyDescent="0.25">
      <c r="H16267" s="1"/>
    </row>
    <row r="16268" spans="8:8" x14ac:dyDescent="0.25">
      <c r="H16268" s="1"/>
    </row>
    <row r="16269" spans="8:8" x14ac:dyDescent="0.25">
      <c r="H16269" s="1"/>
    </row>
    <row r="16270" spans="8:8" x14ac:dyDescent="0.25">
      <c r="H16270" s="1"/>
    </row>
    <row r="16271" spans="8:8" x14ac:dyDescent="0.25">
      <c r="H16271" s="1"/>
    </row>
    <row r="16272" spans="8:8" x14ac:dyDescent="0.25">
      <c r="H16272" s="1"/>
    </row>
    <row r="16273" spans="8:8" x14ac:dyDescent="0.25">
      <c r="H16273" s="1"/>
    </row>
    <row r="16274" spans="8:8" x14ac:dyDescent="0.25">
      <c r="H16274" s="1"/>
    </row>
    <row r="16275" spans="8:8" x14ac:dyDescent="0.25">
      <c r="H16275" s="1"/>
    </row>
    <row r="16276" spans="8:8" x14ac:dyDescent="0.25">
      <c r="H16276" s="1"/>
    </row>
    <row r="16277" spans="8:8" x14ac:dyDescent="0.25">
      <c r="H16277" s="1"/>
    </row>
    <row r="16278" spans="8:8" x14ac:dyDescent="0.25">
      <c r="H16278" s="1"/>
    </row>
    <row r="16279" spans="8:8" x14ac:dyDescent="0.25">
      <c r="H16279" s="1"/>
    </row>
    <row r="16287" spans="8:8" x14ac:dyDescent="0.25">
      <c r="H16287" s="1"/>
    </row>
    <row r="16288" spans="8:8" x14ac:dyDescent="0.25">
      <c r="H16288" s="1"/>
    </row>
    <row r="16289" spans="8:8" x14ac:dyDescent="0.25">
      <c r="H16289" s="1"/>
    </row>
    <row r="16293" spans="8:8" x14ac:dyDescent="0.25">
      <c r="H16293" s="1"/>
    </row>
    <row r="16294" spans="8:8" x14ac:dyDescent="0.25">
      <c r="H16294" s="1"/>
    </row>
    <row r="16295" spans="8:8" x14ac:dyDescent="0.25">
      <c r="H16295" s="1"/>
    </row>
    <row r="16296" spans="8:8" x14ac:dyDescent="0.25">
      <c r="H16296" s="1"/>
    </row>
    <row r="16299" spans="8:8" x14ac:dyDescent="0.25">
      <c r="H16299" s="1"/>
    </row>
    <row r="16300" spans="8:8" x14ac:dyDescent="0.25">
      <c r="H16300" s="1"/>
    </row>
    <row r="16301" spans="8:8" x14ac:dyDescent="0.25">
      <c r="H16301" s="1"/>
    </row>
    <row r="16307" spans="8:8" x14ac:dyDescent="0.25">
      <c r="H16307" s="1"/>
    </row>
    <row r="16308" spans="8:8" x14ac:dyDescent="0.25">
      <c r="H16308" s="1"/>
    </row>
    <row r="16309" spans="8:8" x14ac:dyDescent="0.25">
      <c r="H16309" s="1"/>
    </row>
    <row r="16312" spans="8:8" x14ac:dyDescent="0.25">
      <c r="H16312" s="1"/>
    </row>
    <row r="16313" spans="8:8" x14ac:dyDescent="0.25">
      <c r="H16313" s="1"/>
    </row>
    <row r="16314" spans="8:8" x14ac:dyDescent="0.25">
      <c r="H16314" s="1"/>
    </row>
    <row r="16315" spans="8:8" x14ac:dyDescent="0.25">
      <c r="H16315" s="1"/>
    </row>
    <row r="16316" spans="8:8" x14ac:dyDescent="0.25">
      <c r="H16316" s="1"/>
    </row>
    <row r="16317" spans="8:8" x14ac:dyDescent="0.25">
      <c r="H16317" s="1"/>
    </row>
    <row r="16318" spans="8:8" x14ac:dyDescent="0.25">
      <c r="H16318" s="1"/>
    </row>
    <row r="16319" spans="8:8" x14ac:dyDescent="0.25">
      <c r="H16319" s="1"/>
    </row>
    <row r="16320" spans="8:8" x14ac:dyDescent="0.25">
      <c r="H16320" s="1"/>
    </row>
    <row r="16321" spans="8:8" x14ac:dyDescent="0.25">
      <c r="H16321" s="1"/>
    </row>
    <row r="16322" spans="8:8" x14ac:dyDescent="0.25">
      <c r="H16322" s="1"/>
    </row>
    <row r="16323" spans="8:8" x14ac:dyDescent="0.25">
      <c r="H16323" s="1"/>
    </row>
    <row r="16324" spans="8:8" x14ac:dyDescent="0.25">
      <c r="H16324" s="1"/>
    </row>
    <row r="16325" spans="8:8" x14ac:dyDescent="0.25">
      <c r="H16325" s="1"/>
    </row>
    <row r="16326" spans="8:8" x14ac:dyDescent="0.25">
      <c r="H16326" s="1"/>
    </row>
    <row r="16327" spans="8:8" x14ac:dyDescent="0.25">
      <c r="H16327" s="1"/>
    </row>
    <row r="16328" spans="8:8" x14ac:dyDescent="0.25">
      <c r="H16328" s="1"/>
    </row>
    <row r="16329" spans="8:8" x14ac:dyDescent="0.25">
      <c r="H16329" s="1"/>
    </row>
    <row r="16330" spans="8:8" x14ac:dyDescent="0.25">
      <c r="H16330" s="1"/>
    </row>
    <row r="16331" spans="8:8" x14ac:dyDescent="0.25">
      <c r="H16331" s="1"/>
    </row>
    <row r="16332" spans="8:8" x14ac:dyDescent="0.25">
      <c r="H16332" s="1"/>
    </row>
    <row r="16333" spans="8:8" x14ac:dyDescent="0.25">
      <c r="H16333" s="1"/>
    </row>
    <row r="16334" spans="8:8" x14ac:dyDescent="0.25">
      <c r="H16334" s="1"/>
    </row>
    <row r="16335" spans="8:8" x14ac:dyDescent="0.25">
      <c r="H16335" s="1"/>
    </row>
    <row r="16336" spans="8:8" x14ac:dyDescent="0.25">
      <c r="H16336" s="1"/>
    </row>
    <row r="16337" spans="8:8" x14ac:dyDescent="0.25">
      <c r="H16337" s="1"/>
    </row>
    <row r="16338" spans="8:8" x14ac:dyDescent="0.25">
      <c r="H16338" s="1"/>
    </row>
    <row r="16339" spans="8:8" x14ac:dyDescent="0.25">
      <c r="H16339" s="1"/>
    </row>
    <row r="16340" spans="8:8" x14ac:dyDescent="0.25">
      <c r="H16340" s="1"/>
    </row>
    <row r="16342" spans="8:8" x14ac:dyDescent="0.25">
      <c r="H16342" s="1"/>
    </row>
    <row r="16343" spans="8:8" x14ac:dyDescent="0.25">
      <c r="H16343" s="1"/>
    </row>
    <row r="16344" spans="8:8" x14ac:dyDescent="0.25">
      <c r="H16344" s="1"/>
    </row>
    <row r="16353" spans="8:8" x14ac:dyDescent="0.25">
      <c r="H16353" s="1"/>
    </row>
    <row r="16354" spans="8:8" x14ac:dyDescent="0.25">
      <c r="H16354" s="1"/>
    </row>
    <row r="16355" spans="8:8" x14ac:dyDescent="0.25">
      <c r="H16355" s="1"/>
    </row>
    <row r="16356" spans="8:8" x14ac:dyDescent="0.25">
      <c r="H16356" s="1"/>
    </row>
    <row r="16357" spans="8:8" x14ac:dyDescent="0.25">
      <c r="H16357" s="1"/>
    </row>
    <row r="16358" spans="8:8" x14ac:dyDescent="0.25">
      <c r="H16358" s="1"/>
    </row>
    <row r="16359" spans="8:8" x14ac:dyDescent="0.25">
      <c r="H16359" s="1"/>
    </row>
    <row r="16360" spans="8:8" x14ac:dyDescent="0.25">
      <c r="H16360" s="1"/>
    </row>
    <row r="16362" spans="8:8" x14ac:dyDescent="0.25">
      <c r="H16362" s="1"/>
    </row>
    <row r="16363" spans="8:8" x14ac:dyDescent="0.25">
      <c r="H16363" s="1"/>
    </row>
    <row r="16364" spans="8:8" x14ac:dyDescent="0.25">
      <c r="H16364" s="1"/>
    </row>
    <row r="16367" spans="8:8" x14ac:dyDescent="0.25">
      <c r="H16367" s="1"/>
    </row>
    <row r="16368" spans="8:8" x14ac:dyDescent="0.25">
      <c r="H16368" s="1"/>
    </row>
    <row r="16369" spans="8:8" x14ac:dyDescent="0.25">
      <c r="H16369" s="1"/>
    </row>
    <row r="16370" spans="8:8" x14ac:dyDescent="0.25">
      <c r="H16370" s="1"/>
    </row>
    <row r="16371" spans="8:8" x14ac:dyDescent="0.25">
      <c r="H16371" s="1"/>
    </row>
    <row r="16372" spans="8:8" x14ac:dyDescent="0.25">
      <c r="H16372" s="1"/>
    </row>
    <row r="16373" spans="8:8" x14ac:dyDescent="0.25">
      <c r="H16373" s="1"/>
    </row>
    <row r="16374" spans="8:8" x14ac:dyDescent="0.25">
      <c r="H16374" s="1"/>
    </row>
    <row r="16375" spans="8:8" x14ac:dyDescent="0.25">
      <c r="H16375" s="1"/>
    </row>
    <row r="16376" spans="8:8" x14ac:dyDescent="0.25">
      <c r="H16376" s="1"/>
    </row>
    <row r="16377" spans="8:8" x14ac:dyDescent="0.25">
      <c r="H16377" s="1"/>
    </row>
    <row r="16378" spans="8:8" x14ac:dyDescent="0.25">
      <c r="H16378" s="1"/>
    </row>
    <row r="16379" spans="8:8" x14ac:dyDescent="0.25">
      <c r="H16379" s="1"/>
    </row>
    <row r="16380" spans="8:8" x14ac:dyDescent="0.25">
      <c r="H16380" s="1"/>
    </row>
    <row r="16382" spans="8:8" x14ac:dyDescent="0.25">
      <c r="H16382" s="1"/>
    </row>
    <row r="16385" spans="8:8" x14ac:dyDescent="0.25">
      <c r="H16385" s="1"/>
    </row>
    <row r="16386" spans="8:8" x14ac:dyDescent="0.25">
      <c r="H16386" s="1"/>
    </row>
    <row r="16389" spans="8:8" x14ac:dyDescent="0.25">
      <c r="H16389" s="1"/>
    </row>
    <row r="16390" spans="8:8" x14ac:dyDescent="0.25">
      <c r="H16390" s="1"/>
    </row>
    <row r="16391" spans="8:8" x14ac:dyDescent="0.25">
      <c r="H16391" s="1"/>
    </row>
    <row r="16394" spans="8:8" x14ac:dyDescent="0.25">
      <c r="H16394" s="1"/>
    </row>
    <row r="16395" spans="8:8" x14ac:dyDescent="0.25">
      <c r="H16395" s="1"/>
    </row>
    <row r="16396" spans="8:8" x14ac:dyDescent="0.25">
      <c r="H16396" s="1"/>
    </row>
    <row r="16398" spans="8:8" x14ac:dyDescent="0.25">
      <c r="H16398" s="1"/>
    </row>
    <row r="16399" spans="8:8" x14ac:dyDescent="0.25">
      <c r="H16399" s="1"/>
    </row>
    <row r="16400" spans="8:8" x14ac:dyDescent="0.25">
      <c r="H16400" s="1"/>
    </row>
    <row r="16401" spans="8:8" x14ac:dyDescent="0.25">
      <c r="H16401" s="1"/>
    </row>
    <row r="16402" spans="8:8" x14ac:dyDescent="0.25">
      <c r="H16402" s="1"/>
    </row>
    <row r="16403" spans="8:8" x14ac:dyDescent="0.25">
      <c r="H16403" s="1"/>
    </row>
    <row r="16404" spans="8:8" x14ac:dyDescent="0.25">
      <c r="H16404" s="1"/>
    </row>
    <row r="16405" spans="8:8" x14ac:dyDescent="0.25">
      <c r="H16405" s="1"/>
    </row>
    <row r="16406" spans="8:8" x14ac:dyDescent="0.25">
      <c r="H16406" s="1"/>
    </row>
    <row r="16407" spans="8:8" x14ac:dyDescent="0.25">
      <c r="H16407" s="1"/>
    </row>
    <row r="16408" spans="8:8" x14ac:dyDescent="0.25">
      <c r="H16408" s="1"/>
    </row>
    <row r="16409" spans="8:8" x14ac:dyDescent="0.25">
      <c r="H16409" s="1"/>
    </row>
    <row r="16410" spans="8:8" x14ac:dyDescent="0.25">
      <c r="H16410" s="1"/>
    </row>
    <row r="16411" spans="8:8" x14ac:dyDescent="0.25">
      <c r="H16411" s="1"/>
    </row>
    <row r="16412" spans="8:8" x14ac:dyDescent="0.25">
      <c r="H16412" s="1"/>
    </row>
    <row r="16413" spans="8:8" x14ac:dyDescent="0.25">
      <c r="H16413" s="1"/>
    </row>
    <row r="16414" spans="8:8" x14ac:dyDescent="0.25">
      <c r="H16414" s="1"/>
    </row>
    <row r="16415" spans="8:8" x14ac:dyDescent="0.25">
      <c r="H16415" s="1"/>
    </row>
    <row r="16416" spans="8:8" x14ac:dyDescent="0.25">
      <c r="H16416" s="1"/>
    </row>
    <row r="16417" spans="8:8" x14ac:dyDescent="0.25">
      <c r="H16417" s="1"/>
    </row>
    <row r="16419" spans="8:8" x14ac:dyDescent="0.25">
      <c r="H16419" s="1"/>
    </row>
    <row r="16420" spans="8:8" x14ac:dyDescent="0.25">
      <c r="H16420" s="1"/>
    </row>
    <row r="16421" spans="8:8" x14ac:dyDescent="0.25">
      <c r="H16421" s="1"/>
    </row>
    <row r="16423" spans="8:8" x14ac:dyDescent="0.25">
      <c r="H16423" s="1"/>
    </row>
    <row r="16424" spans="8:8" x14ac:dyDescent="0.25">
      <c r="H16424" s="1"/>
    </row>
    <row r="16425" spans="8:8" x14ac:dyDescent="0.25">
      <c r="H16425" s="1"/>
    </row>
    <row r="16426" spans="8:8" x14ac:dyDescent="0.25">
      <c r="H16426" s="1"/>
    </row>
    <row r="16427" spans="8:8" x14ac:dyDescent="0.25">
      <c r="H16427" s="1"/>
    </row>
    <row r="16428" spans="8:8" x14ac:dyDescent="0.25">
      <c r="H16428" s="1"/>
    </row>
    <row r="16429" spans="8:8" x14ac:dyDescent="0.25">
      <c r="H16429" s="1"/>
    </row>
    <row r="16432" spans="8:8" x14ac:dyDescent="0.25">
      <c r="H16432" s="1"/>
    </row>
    <row r="16433" spans="8:8" x14ac:dyDescent="0.25">
      <c r="H16433" s="1"/>
    </row>
    <row r="16434" spans="8:8" x14ac:dyDescent="0.25">
      <c r="H16434" s="1"/>
    </row>
    <row r="16435" spans="8:8" x14ac:dyDescent="0.25">
      <c r="H16435" s="1"/>
    </row>
    <row r="16436" spans="8:8" x14ac:dyDescent="0.25">
      <c r="H16436" s="1"/>
    </row>
    <row r="16437" spans="8:8" x14ac:dyDescent="0.25">
      <c r="H16437" s="1"/>
    </row>
    <row r="16442" spans="8:8" x14ac:dyDescent="0.25">
      <c r="H16442" s="1"/>
    </row>
    <row r="16443" spans="8:8" x14ac:dyDescent="0.25">
      <c r="H16443" s="1"/>
    </row>
    <row r="16444" spans="8:8" x14ac:dyDescent="0.25">
      <c r="H16444" s="1"/>
    </row>
    <row r="16445" spans="8:8" x14ac:dyDescent="0.25">
      <c r="H16445" s="1"/>
    </row>
    <row r="16446" spans="8:8" x14ac:dyDescent="0.25">
      <c r="H16446" s="1"/>
    </row>
    <row r="16447" spans="8:8" x14ac:dyDescent="0.25">
      <c r="H16447" s="1"/>
    </row>
    <row r="16448" spans="8:8" x14ac:dyDescent="0.25">
      <c r="H16448" s="1"/>
    </row>
    <row r="16453" spans="8:8" x14ac:dyDescent="0.25">
      <c r="H16453" s="1"/>
    </row>
    <row r="16455" spans="8:8" x14ac:dyDescent="0.25">
      <c r="H16455" s="1"/>
    </row>
    <row r="16457" spans="8:8" x14ac:dyDescent="0.25">
      <c r="H16457" s="1"/>
    </row>
    <row r="16459" spans="8:8" x14ac:dyDescent="0.25">
      <c r="H16459" s="1"/>
    </row>
    <row r="16461" spans="8:8" x14ac:dyDescent="0.25">
      <c r="H16461" s="1"/>
    </row>
    <row r="16464" spans="8:8" x14ac:dyDescent="0.25">
      <c r="H16464" s="1"/>
    </row>
    <row r="16467" spans="8:8" x14ac:dyDescent="0.25">
      <c r="H16467" s="1"/>
    </row>
    <row r="16470" spans="8:8" x14ac:dyDescent="0.25">
      <c r="H16470" s="1"/>
    </row>
    <row r="16472" spans="8:8" x14ac:dyDescent="0.25">
      <c r="H16472" s="1"/>
    </row>
    <row r="16476" spans="8:8" x14ac:dyDescent="0.25">
      <c r="H16476" s="1"/>
    </row>
    <row r="16479" spans="8:8" x14ac:dyDescent="0.25">
      <c r="H16479" s="1"/>
    </row>
    <row r="16480" spans="8:8" x14ac:dyDescent="0.25">
      <c r="H16480" s="1"/>
    </row>
    <row r="16482" spans="8:8" x14ac:dyDescent="0.25">
      <c r="H16482" s="1"/>
    </row>
    <row r="16483" spans="8:8" x14ac:dyDescent="0.25">
      <c r="H16483" s="1"/>
    </row>
    <row r="16484" spans="8:8" x14ac:dyDescent="0.25">
      <c r="H16484" s="1"/>
    </row>
    <row r="16485" spans="8:8" x14ac:dyDescent="0.25">
      <c r="H16485" s="1"/>
    </row>
    <row r="16486" spans="8:8" x14ac:dyDescent="0.25">
      <c r="H16486" s="1"/>
    </row>
    <row r="16487" spans="8:8" x14ac:dyDescent="0.25">
      <c r="H16487" s="1"/>
    </row>
    <row r="16488" spans="8:8" x14ac:dyDescent="0.25">
      <c r="H16488" s="1"/>
    </row>
    <row r="16489" spans="8:8" x14ac:dyDescent="0.25">
      <c r="H16489" s="1"/>
    </row>
    <row r="16490" spans="8:8" x14ac:dyDescent="0.25">
      <c r="H16490" s="1"/>
    </row>
    <row r="16491" spans="8:8" x14ac:dyDescent="0.25">
      <c r="H16491" s="1"/>
    </row>
    <row r="16492" spans="8:8" x14ac:dyDescent="0.25">
      <c r="H16492" s="1"/>
    </row>
    <row r="16493" spans="8:8" x14ac:dyDescent="0.25">
      <c r="H16493" s="1"/>
    </row>
    <row r="16494" spans="8:8" x14ac:dyDescent="0.25">
      <c r="H16494" s="1"/>
    </row>
    <row r="16504" spans="8:8" x14ac:dyDescent="0.25">
      <c r="H16504" s="1"/>
    </row>
    <row r="16507" spans="8:8" x14ac:dyDescent="0.25">
      <c r="H16507" s="1"/>
    </row>
    <row r="16509" spans="8:8" x14ac:dyDescent="0.25">
      <c r="H16509" s="1"/>
    </row>
    <row r="16510" spans="8:8" x14ac:dyDescent="0.25">
      <c r="H16510" s="1"/>
    </row>
    <row r="16511" spans="8:8" x14ac:dyDescent="0.25">
      <c r="H16511" s="1"/>
    </row>
    <row r="16512" spans="8:8" x14ac:dyDescent="0.25">
      <c r="H16512" s="1"/>
    </row>
    <row r="16513" spans="8:8" x14ac:dyDescent="0.25">
      <c r="H16513" s="1"/>
    </row>
    <row r="16514" spans="8:8" x14ac:dyDescent="0.25">
      <c r="H16514" s="1"/>
    </row>
    <row r="16515" spans="8:8" x14ac:dyDescent="0.25">
      <c r="H16515" s="1"/>
    </row>
    <row r="16516" spans="8:8" x14ac:dyDescent="0.25">
      <c r="H16516" s="1"/>
    </row>
    <row r="16517" spans="8:8" x14ac:dyDescent="0.25">
      <c r="H16517" s="1"/>
    </row>
    <row r="16521" spans="8:8" x14ac:dyDescent="0.25">
      <c r="H16521" s="1"/>
    </row>
    <row r="16522" spans="8:8" x14ac:dyDescent="0.25">
      <c r="H16522" s="1"/>
    </row>
    <row r="16523" spans="8:8" x14ac:dyDescent="0.25">
      <c r="H16523" s="1"/>
    </row>
    <row r="16524" spans="8:8" x14ac:dyDescent="0.25">
      <c r="H16524" s="1"/>
    </row>
    <row r="16525" spans="8:8" x14ac:dyDescent="0.25">
      <c r="H16525" s="1"/>
    </row>
    <row r="16526" spans="8:8" x14ac:dyDescent="0.25">
      <c r="H16526" s="1"/>
    </row>
    <row r="16527" spans="8:8" x14ac:dyDescent="0.25">
      <c r="H16527" s="1"/>
    </row>
    <row r="16528" spans="8:8" x14ac:dyDescent="0.25">
      <c r="H16528" s="1"/>
    </row>
    <row r="16529" spans="8:8" x14ac:dyDescent="0.25">
      <c r="H16529" s="1"/>
    </row>
    <row r="16530" spans="8:8" x14ac:dyDescent="0.25">
      <c r="H16530" s="1"/>
    </row>
    <row r="16531" spans="8:8" x14ac:dyDescent="0.25">
      <c r="H16531" s="1"/>
    </row>
    <row r="16532" spans="8:8" x14ac:dyDescent="0.25">
      <c r="H16532" s="1"/>
    </row>
    <row r="16533" spans="8:8" x14ac:dyDescent="0.25">
      <c r="H16533" s="1"/>
    </row>
    <row r="16540" spans="8:8" x14ac:dyDescent="0.25">
      <c r="H16540" s="1"/>
    </row>
    <row r="16542" spans="8:8" x14ac:dyDescent="0.25">
      <c r="H16542" s="1"/>
    </row>
    <row r="16543" spans="8:8" x14ac:dyDescent="0.25">
      <c r="H16543" s="1"/>
    </row>
    <row r="16544" spans="8:8" x14ac:dyDescent="0.25">
      <c r="H16544" s="1"/>
    </row>
    <row r="16545" spans="8:8" x14ac:dyDescent="0.25">
      <c r="H16545" s="1"/>
    </row>
    <row r="16546" spans="8:8" x14ac:dyDescent="0.25">
      <c r="H16546" s="1"/>
    </row>
    <row r="16547" spans="8:8" x14ac:dyDescent="0.25">
      <c r="H16547" s="1"/>
    </row>
    <row r="16549" spans="8:8" x14ac:dyDescent="0.25">
      <c r="H16549" s="1"/>
    </row>
    <row r="16551" spans="8:8" x14ac:dyDescent="0.25">
      <c r="H16551" s="1"/>
    </row>
    <row r="16552" spans="8:8" x14ac:dyDescent="0.25">
      <c r="H16552" s="1"/>
    </row>
    <row r="16553" spans="8:8" x14ac:dyDescent="0.25">
      <c r="H16553" s="1"/>
    </row>
    <row r="16554" spans="8:8" x14ac:dyDescent="0.25">
      <c r="H16554" s="1"/>
    </row>
    <row r="16561" spans="8:8" x14ac:dyDescent="0.25">
      <c r="H16561" s="1"/>
    </row>
    <row r="16565" spans="8:8" x14ac:dyDescent="0.25">
      <c r="H16565" s="1"/>
    </row>
    <row r="16566" spans="8:8" x14ac:dyDescent="0.25">
      <c r="H16566" s="1"/>
    </row>
    <row r="16567" spans="8:8" x14ac:dyDescent="0.25">
      <c r="H16567" s="1"/>
    </row>
    <row r="16568" spans="8:8" x14ac:dyDescent="0.25">
      <c r="H16568" s="1"/>
    </row>
    <row r="16569" spans="8:8" x14ac:dyDescent="0.25">
      <c r="H16569" s="1"/>
    </row>
    <row r="16575" spans="8:8" x14ac:dyDescent="0.25">
      <c r="H16575" s="1"/>
    </row>
    <row r="16576" spans="8:8" x14ac:dyDescent="0.25">
      <c r="H16576" s="1"/>
    </row>
    <row r="16577" spans="8:8" x14ac:dyDescent="0.25">
      <c r="H16577" s="1"/>
    </row>
    <row r="16578" spans="8:8" x14ac:dyDescent="0.25">
      <c r="H16578" s="1"/>
    </row>
    <row r="16579" spans="8:8" x14ac:dyDescent="0.25">
      <c r="H16579" s="1"/>
    </row>
    <row r="16580" spans="8:8" x14ac:dyDescent="0.25">
      <c r="H16580" s="1"/>
    </row>
    <row r="16581" spans="8:8" x14ac:dyDescent="0.25">
      <c r="H16581" s="1"/>
    </row>
    <row r="16582" spans="8:8" x14ac:dyDescent="0.25">
      <c r="H16582" s="1"/>
    </row>
    <row r="16585" spans="8:8" x14ac:dyDescent="0.25">
      <c r="H16585" s="1"/>
    </row>
    <row r="16586" spans="8:8" x14ac:dyDescent="0.25">
      <c r="H16586" s="1"/>
    </row>
    <row r="16588" spans="8:8" x14ac:dyDescent="0.25">
      <c r="H16588" s="1"/>
    </row>
    <row r="16589" spans="8:8" x14ac:dyDescent="0.25">
      <c r="H16589" s="1"/>
    </row>
    <row r="16590" spans="8:8" x14ac:dyDescent="0.25">
      <c r="H16590" s="1"/>
    </row>
    <row r="16593" spans="8:8" x14ac:dyDescent="0.25">
      <c r="H16593" s="1"/>
    </row>
    <row r="16594" spans="8:8" x14ac:dyDescent="0.25">
      <c r="H16594" s="1"/>
    </row>
    <row r="16595" spans="8:8" x14ac:dyDescent="0.25">
      <c r="H16595" s="1"/>
    </row>
    <row r="16596" spans="8:8" x14ac:dyDescent="0.25">
      <c r="H16596" s="1"/>
    </row>
    <row r="16597" spans="8:8" x14ac:dyDescent="0.25">
      <c r="H16597" s="1"/>
    </row>
    <row r="16598" spans="8:8" x14ac:dyDescent="0.25">
      <c r="H16598" s="1"/>
    </row>
    <row r="16599" spans="8:8" x14ac:dyDescent="0.25">
      <c r="H16599" s="1"/>
    </row>
    <row r="16600" spans="8:8" x14ac:dyDescent="0.25">
      <c r="H16600" s="1"/>
    </row>
    <row r="16601" spans="8:8" x14ac:dyDescent="0.25">
      <c r="H16601" s="1"/>
    </row>
    <row r="16602" spans="8:8" x14ac:dyDescent="0.25">
      <c r="H16602" s="1"/>
    </row>
    <row r="16605" spans="8:8" x14ac:dyDescent="0.25">
      <c r="H16605" s="1"/>
    </row>
    <row r="16609" spans="8:8" x14ac:dyDescent="0.25">
      <c r="H16609" s="1"/>
    </row>
    <row r="16610" spans="8:8" x14ac:dyDescent="0.25">
      <c r="H16610" s="1"/>
    </row>
    <row r="16617" spans="8:8" x14ac:dyDescent="0.25">
      <c r="H16617" s="1"/>
    </row>
    <row r="16620" spans="8:8" x14ac:dyDescent="0.25">
      <c r="H16620" s="1"/>
    </row>
    <row r="16625" spans="8:8" x14ac:dyDescent="0.25">
      <c r="H16625" s="1"/>
    </row>
    <row r="16626" spans="8:8" x14ac:dyDescent="0.25">
      <c r="H16626" s="1"/>
    </row>
    <row r="16627" spans="8:8" x14ac:dyDescent="0.25">
      <c r="H16627" s="1"/>
    </row>
    <row r="16628" spans="8:8" x14ac:dyDescent="0.25">
      <c r="H16628" s="1"/>
    </row>
    <row r="16629" spans="8:8" x14ac:dyDescent="0.25">
      <c r="H16629" s="1"/>
    </row>
    <row r="16630" spans="8:8" x14ac:dyDescent="0.25">
      <c r="H16630" s="1"/>
    </row>
    <row r="16631" spans="8:8" x14ac:dyDescent="0.25">
      <c r="H16631" s="1"/>
    </row>
    <row r="16632" spans="8:8" x14ac:dyDescent="0.25">
      <c r="H16632" s="1"/>
    </row>
    <row r="16633" spans="8:8" x14ac:dyDescent="0.25">
      <c r="H16633" s="1"/>
    </row>
    <row r="16634" spans="8:8" x14ac:dyDescent="0.25">
      <c r="H16634" s="1"/>
    </row>
    <row r="16635" spans="8:8" x14ac:dyDescent="0.25">
      <c r="H16635" s="1"/>
    </row>
    <row r="16636" spans="8:8" x14ac:dyDescent="0.25">
      <c r="H16636" s="1"/>
    </row>
    <row r="16637" spans="8:8" x14ac:dyDescent="0.25">
      <c r="H16637" s="1"/>
    </row>
    <row r="16638" spans="8:8" x14ac:dyDescent="0.25">
      <c r="H16638" s="1"/>
    </row>
    <row r="16641" spans="8:8" x14ac:dyDescent="0.25">
      <c r="H16641" s="1"/>
    </row>
    <row r="16642" spans="8:8" x14ac:dyDescent="0.25">
      <c r="H16642" s="1"/>
    </row>
    <row r="16643" spans="8:8" x14ac:dyDescent="0.25">
      <c r="H16643" s="1"/>
    </row>
    <row r="16644" spans="8:8" x14ac:dyDescent="0.25">
      <c r="H16644" s="1"/>
    </row>
    <row r="16645" spans="8:8" x14ac:dyDescent="0.25">
      <c r="H16645" s="1"/>
    </row>
    <row r="16646" spans="8:8" x14ac:dyDescent="0.25">
      <c r="H16646" s="1"/>
    </row>
    <row r="16647" spans="8:8" x14ac:dyDescent="0.25">
      <c r="H16647" s="1"/>
    </row>
    <row r="16649" spans="8:8" x14ac:dyDescent="0.25">
      <c r="H16649" s="1"/>
    </row>
    <row r="16650" spans="8:8" x14ac:dyDescent="0.25">
      <c r="H16650" s="1"/>
    </row>
    <row r="16651" spans="8:8" x14ac:dyDescent="0.25">
      <c r="H16651" s="1"/>
    </row>
    <row r="16652" spans="8:8" x14ac:dyDescent="0.25">
      <c r="H16652" s="1"/>
    </row>
    <row r="16653" spans="8:8" x14ac:dyDescent="0.25">
      <c r="H16653" s="1"/>
    </row>
    <row r="16654" spans="8:8" x14ac:dyDescent="0.25">
      <c r="H16654" s="1"/>
    </row>
    <row r="16655" spans="8:8" x14ac:dyDescent="0.25">
      <c r="H16655" s="1"/>
    </row>
    <row r="16656" spans="8:8" x14ac:dyDescent="0.25">
      <c r="H16656" s="1"/>
    </row>
    <row r="16657" spans="8:8" x14ac:dyDescent="0.25">
      <c r="H16657" s="1"/>
    </row>
    <row r="16658" spans="8:8" x14ac:dyDescent="0.25">
      <c r="H16658" s="1"/>
    </row>
    <row r="16660" spans="8:8" x14ac:dyDescent="0.25">
      <c r="H16660" s="1"/>
    </row>
    <row r="16661" spans="8:8" x14ac:dyDescent="0.25">
      <c r="H16661" s="1"/>
    </row>
    <row r="16663" spans="8:8" x14ac:dyDescent="0.25">
      <c r="H16663" s="1"/>
    </row>
    <row r="16664" spans="8:8" x14ac:dyDescent="0.25">
      <c r="H16664" s="1"/>
    </row>
    <row r="16665" spans="8:8" x14ac:dyDescent="0.25">
      <c r="H16665" s="1"/>
    </row>
    <row r="16666" spans="8:8" x14ac:dyDescent="0.25">
      <c r="H16666" s="1"/>
    </row>
    <row r="16667" spans="8:8" x14ac:dyDescent="0.25">
      <c r="H16667" s="1"/>
    </row>
    <row r="16669" spans="8:8" x14ac:dyDescent="0.25">
      <c r="H16669" s="1"/>
    </row>
    <row r="16670" spans="8:8" x14ac:dyDescent="0.25">
      <c r="H16670" s="1"/>
    </row>
    <row r="16671" spans="8:8" x14ac:dyDescent="0.25">
      <c r="H16671" s="1"/>
    </row>
    <row r="16672" spans="8:8" x14ac:dyDescent="0.25">
      <c r="H16672" s="1"/>
    </row>
    <row r="16676" spans="8:8" x14ac:dyDescent="0.25">
      <c r="H16676" s="1"/>
    </row>
    <row r="16677" spans="8:8" x14ac:dyDescent="0.25">
      <c r="H16677" s="1"/>
    </row>
    <row r="16678" spans="8:8" x14ac:dyDescent="0.25">
      <c r="H16678" s="1"/>
    </row>
    <row r="16679" spans="8:8" x14ac:dyDescent="0.25">
      <c r="H16679" s="1"/>
    </row>
    <row r="16680" spans="8:8" x14ac:dyDescent="0.25">
      <c r="H16680" s="1"/>
    </row>
    <row r="16681" spans="8:8" x14ac:dyDescent="0.25">
      <c r="H16681" s="1"/>
    </row>
    <row r="16682" spans="8:8" x14ac:dyDescent="0.25">
      <c r="H16682" s="1"/>
    </row>
    <row r="16683" spans="8:8" x14ac:dyDescent="0.25">
      <c r="H16683" s="1"/>
    </row>
    <row r="16684" spans="8:8" x14ac:dyDescent="0.25">
      <c r="H16684" s="1"/>
    </row>
    <row r="16685" spans="8:8" x14ac:dyDescent="0.25">
      <c r="H16685" s="1"/>
    </row>
    <row r="16688" spans="8:8" x14ac:dyDescent="0.25">
      <c r="H16688" s="1"/>
    </row>
    <row r="16692" spans="8:8" x14ac:dyDescent="0.25">
      <c r="H16692" s="1"/>
    </row>
    <row r="16694" spans="8:8" x14ac:dyDescent="0.25">
      <c r="H16694" s="1"/>
    </row>
    <row r="16695" spans="8:8" x14ac:dyDescent="0.25">
      <c r="H16695" s="1"/>
    </row>
    <row r="16704" spans="8:8" x14ac:dyDescent="0.25">
      <c r="H16704" s="1"/>
    </row>
    <row r="16707" spans="8:8" x14ac:dyDescent="0.25">
      <c r="H16707" s="1"/>
    </row>
    <row r="16708" spans="8:8" x14ac:dyDescent="0.25">
      <c r="H16708" s="1"/>
    </row>
    <row r="16710" spans="8:8" x14ac:dyDescent="0.25">
      <c r="H16710" s="1"/>
    </row>
    <row r="16713" spans="8:8" x14ac:dyDescent="0.25">
      <c r="H16713" s="1"/>
    </row>
    <row r="16714" spans="8:8" x14ac:dyDescent="0.25">
      <c r="H16714" s="1"/>
    </row>
    <row r="16715" spans="8:8" x14ac:dyDescent="0.25">
      <c r="H16715" s="1"/>
    </row>
    <row r="16716" spans="8:8" x14ac:dyDescent="0.25">
      <c r="H16716" s="1"/>
    </row>
    <row r="16717" spans="8:8" x14ac:dyDescent="0.25">
      <c r="H16717" s="1"/>
    </row>
    <row r="16718" spans="8:8" x14ac:dyDescent="0.25">
      <c r="H16718" s="1"/>
    </row>
    <row r="16719" spans="8:8" x14ac:dyDescent="0.25">
      <c r="H16719" s="1"/>
    </row>
    <row r="16720" spans="8:8" x14ac:dyDescent="0.25">
      <c r="H16720" s="1"/>
    </row>
    <row r="16721" spans="8:8" x14ac:dyDescent="0.25">
      <c r="H16721" s="1"/>
    </row>
    <row r="16722" spans="8:8" x14ac:dyDescent="0.25">
      <c r="H16722" s="1"/>
    </row>
    <row r="16723" spans="8:8" x14ac:dyDescent="0.25">
      <c r="H16723" s="1"/>
    </row>
    <row r="16724" spans="8:8" x14ac:dyDescent="0.25">
      <c r="H16724" s="1"/>
    </row>
    <row r="16725" spans="8:8" x14ac:dyDescent="0.25">
      <c r="H16725" s="1"/>
    </row>
    <row r="16726" spans="8:8" x14ac:dyDescent="0.25">
      <c r="H16726" s="1"/>
    </row>
    <row r="16727" spans="8:8" x14ac:dyDescent="0.25">
      <c r="H16727" s="1"/>
    </row>
    <row r="16728" spans="8:8" x14ac:dyDescent="0.25">
      <c r="H16728" s="1"/>
    </row>
    <row r="16729" spans="8:8" x14ac:dyDescent="0.25">
      <c r="H16729" s="1"/>
    </row>
    <row r="16730" spans="8:8" x14ac:dyDescent="0.25">
      <c r="H16730" s="1"/>
    </row>
    <row r="16731" spans="8:8" x14ac:dyDescent="0.25">
      <c r="H16731" s="1"/>
    </row>
    <row r="16732" spans="8:8" x14ac:dyDescent="0.25">
      <c r="H16732" s="1"/>
    </row>
    <row r="16733" spans="8:8" x14ac:dyDescent="0.25">
      <c r="H16733" s="1"/>
    </row>
    <row r="16734" spans="8:8" x14ac:dyDescent="0.25">
      <c r="H16734" s="1"/>
    </row>
    <row r="16735" spans="8:8" x14ac:dyDescent="0.25">
      <c r="H16735" s="1"/>
    </row>
    <row r="16736" spans="8:8" x14ac:dyDescent="0.25">
      <c r="H16736" s="1"/>
    </row>
    <row r="16737" spans="8:8" x14ac:dyDescent="0.25">
      <c r="H16737" s="1"/>
    </row>
    <row r="16738" spans="8:8" x14ac:dyDescent="0.25">
      <c r="H16738" s="1"/>
    </row>
    <row r="16739" spans="8:8" x14ac:dyDescent="0.25">
      <c r="H16739" s="1"/>
    </row>
    <row r="16740" spans="8:8" x14ac:dyDescent="0.25">
      <c r="H16740" s="1"/>
    </row>
    <row r="16741" spans="8:8" x14ac:dyDescent="0.25">
      <c r="H16741" s="1"/>
    </row>
    <row r="16742" spans="8:8" x14ac:dyDescent="0.25">
      <c r="H16742" s="1"/>
    </row>
    <row r="16743" spans="8:8" x14ac:dyDescent="0.25">
      <c r="H16743" s="1"/>
    </row>
    <row r="16744" spans="8:8" x14ac:dyDescent="0.25">
      <c r="H16744" s="1"/>
    </row>
    <row r="16745" spans="8:8" x14ac:dyDescent="0.25">
      <c r="H16745" s="1"/>
    </row>
    <row r="16746" spans="8:8" x14ac:dyDescent="0.25">
      <c r="H16746" s="1"/>
    </row>
    <row r="16747" spans="8:8" x14ac:dyDescent="0.25">
      <c r="H16747" s="1"/>
    </row>
    <row r="16748" spans="8:8" x14ac:dyDescent="0.25">
      <c r="H16748" s="1"/>
    </row>
    <row r="16749" spans="8:8" x14ac:dyDescent="0.25">
      <c r="H16749" s="1"/>
    </row>
    <row r="16750" spans="8:8" x14ac:dyDescent="0.25">
      <c r="H16750" s="1"/>
    </row>
    <row r="16751" spans="8:8" x14ac:dyDescent="0.25">
      <c r="H16751" s="1"/>
    </row>
    <row r="16752" spans="8:8" x14ac:dyDescent="0.25">
      <c r="H16752" s="1"/>
    </row>
    <row r="16753" spans="8:8" x14ac:dyDescent="0.25">
      <c r="H16753" s="1"/>
    </row>
    <row r="16754" spans="8:8" x14ac:dyDescent="0.25">
      <c r="H16754" s="1"/>
    </row>
    <row r="16755" spans="8:8" x14ac:dyDescent="0.25">
      <c r="H16755" s="1"/>
    </row>
    <row r="16756" spans="8:8" x14ac:dyDescent="0.25">
      <c r="H16756" s="1"/>
    </row>
    <row r="16757" spans="8:8" x14ac:dyDescent="0.25">
      <c r="H16757" s="1"/>
    </row>
    <row r="16758" spans="8:8" x14ac:dyDescent="0.25">
      <c r="H16758" s="1"/>
    </row>
    <row r="16759" spans="8:8" x14ac:dyDescent="0.25">
      <c r="H16759" s="1"/>
    </row>
    <row r="16760" spans="8:8" x14ac:dyDescent="0.25">
      <c r="H16760" s="1"/>
    </row>
    <row r="16761" spans="8:8" x14ac:dyDescent="0.25">
      <c r="H16761" s="1"/>
    </row>
    <row r="16762" spans="8:8" x14ac:dyDescent="0.25">
      <c r="H16762" s="1"/>
    </row>
    <row r="16763" spans="8:8" x14ac:dyDescent="0.25">
      <c r="H16763" s="1"/>
    </row>
    <row r="16764" spans="8:8" x14ac:dyDescent="0.25">
      <c r="H16764" s="1"/>
    </row>
    <row r="16765" spans="8:8" x14ac:dyDescent="0.25">
      <c r="H16765" s="1"/>
    </row>
    <row r="16766" spans="8:8" x14ac:dyDescent="0.25">
      <c r="H16766" s="1"/>
    </row>
    <row r="16767" spans="8:8" x14ac:dyDescent="0.25">
      <c r="H16767" s="1"/>
    </row>
    <row r="16768" spans="8:8" x14ac:dyDescent="0.25">
      <c r="H16768" s="1"/>
    </row>
    <row r="16769" spans="8:8" x14ac:dyDescent="0.25">
      <c r="H16769" s="1"/>
    </row>
    <row r="16770" spans="8:8" x14ac:dyDescent="0.25">
      <c r="H16770" s="1"/>
    </row>
    <row r="16771" spans="8:8" x14ac:dyDescent="0.25">
      <c r="H16771" s="1"/>
    </row>
    <row r="16772" spans="8:8" x14ac:dyDescent="0.25">
      <c r="H16772" s="1"/>
    </row>
    <row r="16773" spans="8:8" x14ac:dyDescent="0.25">
      <c r="H16773" s="1"/>
    </row>
    <row r="16784" spans="8:8" x14ac:dyDescent="0.25">
      <c r="H16784" s="1"/>
    </row>
    <row r="16785" spans="8:8" x14ac:dyDescent="0.25">
      <c r="H16785" s="1"/>
    </row>
    <row r="16786" spans="8:8" x14ac:dyDescent="0.25">
      <c r="H16786" s="1"/>
    </row>
    <row r="16787" spans="8:8" x14ac:dyDescent="0.25">
      <c r="H16787" s="1"/>
    </row>
    <row r="16788" spans="8:8" x14ac:dyDescent="0.25">
      <c r="H16788" s="1"/>
    </row>
    <row r="16789" spans="8:8" x14ac:dyDescent="0.25">
      <c r="H16789" s="1"/>
    </row>
    <row r="16790" spans="8:8" x14ac:dyDescent="0.25">
      <c r="H16790" s="1"/>
    </row>
    <row r="16791" spans="8:8" x14ac:dyDescent="0.25">
      <c r="H16791" s="1"/>
    </row>
    <row r="16792" spans="8:8" x14ac:dyDescent="0.25">
      <c r="H16792" s="1"/>
    </row>
    <row r="16793" spans="8:8" x14ac:dyDescent="0.25">
      <c r="H16793" s="1"/>
    </row>
    <row r="16796" spans="8:8" x14ac:dyDescent="0.25">
      <c r="H16796" s="1"/>
    </row>
    <row r="16797" spans="8:8" x14ac:dyDescent="0.25">
      <c r="H16797" s="1"/>
    </row>
    <row r="16798" spans="8:8" x14ac:dyDescent="0.25">
      <c r="H16798" s="1"/>
    </row>
    <row r="16799" spans="8:8" x14ac:dyDescent="0.25">
      <c r="H16799" s="1"/>
    </row>
    <row r="16800" spans="8:8" x14ac:dyDescent="0.25">
      <c r="H16800" s="1"/>
    </row>
    <row r="16801" spans="8:8" x14ac:dyDescent="0.25">
      <c r="H16801" s="1"/>
    </row>
    <row r="16802" spans="8:8" x14ac:dyDescent="0.25">
      <c r="H16802" s="1"/>
    </row>
    <row r="16803" spans="8:8" x14ac:dyDescent="0.25">
      <c r="H16803" s="1"/>
    </row>
    <row r="16804" spans="8:8" x14ac:dyDescent="0.25">
      <c r="H16804" s="1"/>
    </row>
    <row r="16805" spans="8:8" x14ac:dyDescent="0.25">
      <c r="H16805" s="1"/>
    </row>
    <row r="16837" spans="8:8" x14ac:dyDescent="0.25">
      <c r="H16837" s="1"/>
    </row>
    <row r="16838" spans="8:8" x14ac:dyDescent="0.25">
      <c r="H16838" s="1"/>
    </row>
    <row r="16839" spans="8:8" x14ac:dyDescent="0.25">
      <c r="H16839" s="1"/>
    </row>
    <row r="16840" spans="8:8" x14ac:dyDescent="0.25">
      <c r="H16840" s="1"/>
    </row>
    <row r="16841" spans="8:8" x14ac:dyDescent="0.25">
      <c r="H16841" s="1"/>
    </row>
    <row r="16842" spans="8:8" x14ac:dyDescent="0.25">
      <c r="H16842" s="1"/>
    </row>
    <row r="16843" spans="8:8" x14ac:dyDescent="0.25">
      <c r="H16843" s="1"/>
    </row>
    <row r="16844" spans="8:8" x14ac:dyDescent="0.25">
      <c r="H16844" s="1"/>
    </row>
    <row r="16845" spans="8:8" x14ac:dyDescent="0.25">
      <c r="H16845" s="1"/>
    </row>
    <row r="16846" spans="8:8" x14ac:dyDescent="0.25">
      <c r="H16846" s="1"/>
    </row>
    <row r="16847" spans="8:8" x14ac:dyDescent="0.25">
      <c r="H16847" s="1"/>
    </row>
    <row r="16848" spans="8:8" x14ac:dyDescent="0.25">
      <c r="H16848" s="1"/>
    </row>
    <row r="16849" spans="8:8" x14ac:dyDescent="0.25">
      <c r="H16849" s="1"/>
    </row>
    <row r="16850" spans="8:8" x14ac:dyDescent="0.25">
      <c r="H16850" s="1"/>
    </row>
    <row r="16851" spans="8:8" x14ac:dyDescent="0.25">
      <c r="H16851" s="1"/>
    </row>
    <row r="16852" spans="8:8" x14ac:dyDescent="0.25">
      <c r="H16852" s="1"/>
    </row>
    <row r="16853" spans="8:8" x14ac:dyDescent="0.25">
      <c r="H16853" s="1"/>
    </row>
    <row r="16854" spans="8:8" x14ac:dyDescent="0.25">
      <c r="H16854" s="1"/>
    </row>
    <row r="16856" spans="8:8" x14ac:dyDescent="0.25">
      <c r="H16856" s="1"/>
    </row>
    <row r="16857" spans="8:8" x14ac:dyDescent="0.25">
      <c r="H16857" s="1"/>
    </row>
    <row r="16858" spans="8:8" x14ac:dyDescent="0.25">
      <c r="H16858" s="1"/>
    </row>
    <row r="16859" spans="8:8" x14ac:dyDescent="0.25">
      <c r="H16859" s="1"/>
    </row>
    <row r="16860" spans="8:8" x14ac:dyDescent="0.25">
      <c r="H16860" s="1"/>
    </row>
    <row r="16861" spans="8:8" x14ac:dyDescent="0.25">
      <c r="H16861" s="1"/>
    </row>
    <row r="16862" spans="8:8" x14ac:dyDescent="0.25">
      <c r="H16862" s="1"/>
    </row>
    <row r="16863" spans="8:8" x14ac:dyDescent="0.25">
      <c r="H16863" s="1"/>
    </row>
    <row r="16864" spans="8:8" x14ac:dyDescent="0.25">
      <c r="H16864" s="1"/>
    </row>
    <row r="16865" spans="8:8" x14ac:dyDescent="0.25">
      <c r="H16865" s="1"/>
    </row>
    <row r="16866" spans="8:8" x14ac:dyDescent="0.25">
      <c r="H16866" s="1"/>
    </row>
    <row r="16867" spans="8:8" x14ac:dyDescent="0.25">
      <c r="H16867" s="1"/>
    </row>
    <row r="16868" spans="8:8" x14ac:dyDescent="0.25">
      <c r="H16868" s="1"/>
    </row>
    <row r="16869" spans="8:8" x14ac:dyDescent="0.25">
      <c r="H16869" s="1"/>
    </row>
    <row r="16870" spans="8:8" x14ac:dyDescent="0.25">
      <c r="H16870" s="1"/>
    </row>
    <row r="16871" spans="8:8" x14ac:dyDescent="0.25">
      <c r="H16871" s="1"/>
    </row>
    <row r="16872" spans="8:8" x14ac:dyDescent="0.25">
      <c r="H16872" s="1"/>
    </row>
    <row r="16873" spans="8:8" x14ac:dyDescent="0.25">
      <c r="H16873" s="1"/>
    </row>
    <row r="16874" spans="8:8" x14ac:dyDescent="0.25">
      <c r="H16874" s="1"/>
    </row>
    <row r="16875" spans="8:8" x14ac:dyDescent="0.25">
      <c r="H16875" s="1"/>
    </row>
    <row r="16876" spans="8:8" x14ac:dyDescent="0.25">
      <c r="H16876" s="1"/>
    </row>
    <row r="16877" spans="8:8" x14ac:dyDescent="0.25">
      <c r="H16877" s="1"/>
    </row>
    <row r="16878" spans="8:8" x14ac:dyDescent="0.25">
      <c r="H16878" s="1"/>
    </row>
    <row r="16879" spans="8:8" x14ac:dyDescent="0.25">
      <c r="H16879" s="1"/>
    </row>
    <row r="16880" spans="8:8" x14ac:dyDescent="0.25">
      <c r="H16880" s="1"/>
    </row>
    <row r="16881" spans="8:8" x14ac:dyDescent="0.25">
      <c r="H16881" s="1"/>
    </row>
    <row r="16882" spans="8:8" x14ac:dyDescent="0.25">
      <c r="H16882" s="1"/>
    </row>
    <row r="16883" spans="8:8" x14ac:dyDescent="0.25">
      <c r="H16883" s="1"/>
    </row>
    <row r="16885" spans="8:8" x14ac:dyDescent="0.25">
      <c r="H16885" s="1"/>
    </row>
    <row r="16886" spans="8:8" x14ac:dyDescent="0.25">
      <c r="H16886" s="1"/>
    </row>
    <row r="16887" spans="8:8" x14ac:dyDescent="0.25">
      <c r="H16887" s="1"/>
    </row>
    <row r="16888" spans="8:8" x14ac:dyDescent="0.25">
      <c r="H16888" s="1"/>
    </row>
    <row r="16889" spans="8:8" x14ac:dyDescent="0.25">
      <c r="H16889" s="1"/>
    </row>
    <row r="16890" spans="8:8" x14ac:dyDescent="0.25">
      <c r="H16890" s="1"/>
    </row>
    <row r="16892" spans="8:8" x14ac:dyDescent="0.25">
      <c r="H16892" s="1"/>
    </row>
    <row r="16893" spans="8:8" x14ac:dyDescent="0.25">
      <c r="H16893" s="1"/>
    </row>
    <row r="16895" spans="8:8" x14ac:dyDescent="0.25">
      <c r="H16895" s="1"/>
    </row>
    <row r="16896" spans="8:8" x14ac:dyDescent="0.25">
      <c r="H16896" s="1"/>
    </row>
    <row r="16897" spans="8:8" x14ac:dyDescent="0.25">
      <c r="H16897" s="1"/>
    </row>
    <row r="16899" spans="8:8" x14ac:dyDescent="0.25">
      <c r="H16899" s="1"/>
    </row>
    <row r="16901" spans="8:8" x14ac:dyDescent="0.25">
      <c r="H16901" s="1"/>
    </row>
    <row r="16902" spans="8:8" x14ac:dyDescent="0.25">
      <c r="H16902" s="1"/>
    </row>
    <row r="16903" spans="8:8" x14ac:dyDescent="0.25">
      <c r="H16903" s="1"/>
    </row>
    <row r="16904" spans="8:8" x14ac:dyDescent="0.25">
      <c r="H16904" s="1"/>
    </row>
    <row r="16905" spans="8:8" x14ac:dyDescent="0.25">
      <c r="H16905" s="1"/>
    </row>
    <row r="16906" spans="8:8" x14ac:dyDescent="0.25">
      <c r="H16906" s="1"/>
    </row>
    <row r="16907" spans="8:8" x14ac:dyDescent="0.25">
      <c r="H16907" s="1"/>
    </row>
    <row r="16910" spans="8:8" x14ac:dyDescent="0.25">
      <c r="H16910" s="1"/>
    </row>
    <row r="16914" spans="8:8" x14ac:dyDescent="0.25">
      <c r="H16914" s="1"/>
    </row>
    <row r="16915" spans="8:8" x14ac:dyDescent="0.25">
      <c r="H16915" s="1"/>
    </row>
    <row r="16916" spans="8:8" x14ac:dyDescent="0.25">
      <c r="H16916" s="1"/>
    </row>
    <row r="16917" spans="8:8" x14ac:dyDescent="0.25">
      <c r="H16917" s="1"/>
    </row>
    <row r="16918" spans="8:8" x14ac:dyDescent="0.25">
      <c r="H16918" s="1"/>
    </row>
    <row r="16919" spans="8:8" x14ac:dyDescent="0.25">
      <c r="H16919" s="1"/>
    </row>
    <row r="16920" spans="8:8" x14ac:dyDescent="0.25">
      <c r="H16920" s="1"/>
    </row>
    <row r="16921" spans="8:8" x14ac:dyDescent="0.25">
      <c r="H16921" s="1"/>
    </row>
    <row r="16922" spans="8:8" x14ac:dyDescent="0.25">
      <c r="H16922" s="1"/>
    </row>
    <row r="16923" spans="8:8" x14ac:dyDescent="0.25">
      <c r="H16923" s="1"/>
    </row>
    <row r="16924" spans="8:8" x14ac:dyDescent="0.25">
      <c r="H16924" s="1"/>
    </row>
    <row r="16926" spans="8:8" x14ac:dyDescent="0.25">
      <c r="H16926" s="1"/>
    </row>
    <row r="16927" spans="8:8" x14ac:dyDescent="0.25">
      <c r="H16927" s="1"/>
    </row>
    <row r="16928" spans="8:8" x14ac:dyDescent="0.25">
      <c r="H16928" s="1"/>
    </row>
    <row r="16929" spans="8:8" x14ac:dyDescent="0.25">
      <c r="H16929" s="1"/>
    </row>
    <row r="16930" spans="8:8" x14ac:dyDescent="0.25">
      <c r="H16930" s="1"/>
    </row>
    <row r="16931" spans="8:8" x14ac:dyDescent="0.25">
      <c r="H16931" s="1"/>
    </row>
    <row r="16932" spans="8:8" x14ac:dyDescent="0.25">
      <c r="H16932" s="1"/>
    </row>
    <row r="16933" spans="8:8" x14ac:dyDescent="0.25">
      <c r="H16933" s="1"/>
    </row>
    <row r="16934" spans="8:8" x14ac:dyDescent="0.25">
      <c r="H16934" s="1"/>
    </row>
    <row r="16937" spans="8:8" x14ac:dyDescent="0.25">
      <c r="H16937" s="1"/>
    </row>
    <row r="16938" spans="8:8" x14ac:dyDescent="0.25">
      <c r="H16938" s="1"/>
    </row>
    <row r="16939" spans="8:8" x14ac:dyDescent="0.25">
      <c r="H16939" s="1"/>
    </row>
    <row r="16941" spans="8:8" x14ac:dyDescent="0.25">
      <c r="H16941" s="1"/>
    </row>
    <row r="16942" spans="8:8" x14ac:dyDescent="0.25">
      <c r="H16942" s="1"/>
    </row>
    <row r="16943" spans="8:8" x14ac:dyDescent="0.25">
      <c r="H16943" s="1"/>
    </row>
    <row r="16944" spans="8:8" x14ac:dyDescent="0.25">
      <c r="H16944" s="1"/>
    </row>
    <row r="16945" spans="8:8" x14ac:dyDescent="0.25">
      <c r="H16945" s="1"/>
    </row>
    <row r="16950" spans="8:8" x14ac:dyDescent="0.25">
      <c r="H16950" s="1"/>
    </row>
    <row r="16951" spans="8:8" x14ac:dyDescent="0.25">
      <c r="H16951" s="1"/>
    </row>
    <row r="16952" spans="8:8" x14ac:dyDescent="0.25">
      <c r="H16952" s="1"/>
    </row>
    <row r="16953" spans="8:8" x14ac:dyDescent="0.25">
      <c r="H16953" s="1"/>
    </row>
    <row r="16954" spans="8:8" x14ac:dyDescent="0.25">
      <c r="H16954" s="1"/>
    </row>
    <row r="16955" spans="8:8" x14ac:dyDescent="0.25">
      <c r="H16955" s="1"/>
    </row>
    <row r="16956" spans="8:8" x14ac:dyDescent="0.25">
      <c r="H16956" s="1"/>
    </row>
    <row r="16957" spans="8:8" x14ac:dyDescent="0.25">
      <c r="H16957" s="1"/>
    </row>
    <row r="16958" spans="8:8" x14ac:dyDescent="0.25">
      <c r="H16958" s="1"/>
    </row>
    <row r="16959" spans="8:8" x14ac:dyDescent="0.25">
      <c r="H16959" s="1"/>
    </row>
    <row r="16960" spans="8:8" x14ac:dyDescent="0.25">
      <c r="H16960" s="1"/>
    </row>
    <row r="16961" spans="8:8" x14ac:dyDescent="0.25">
      <c r="H16961" s="1"/>
    </row>
    <row r="16962" spans="8:8" x14ac:dyDescent="0.25">
      <c r="H16962" s="1"/>
    </row>
    <row r="16963" spans="8:8" x14ac:dyDescent="0.25">
      <c r="H16963" s="1"/>
    </row>
    <row r="16964" spans="8:8" x14ac:dyDescent="0.25">
      <c r="H16964" s="1"/>
    </row>
    <row r="16965" spans="8:8" x14ac:dyDescent="0.25">
      <c r="H16965" s="1"/>
    </row>
    <row r="16966" spans="8:8" x14ac:dyDescent="0.25">
      <c r="H16966" s="1"/>
    </row>
    <row r="16967" spans="8:8" x14ac:dyDescent="0.25">
      <c r="H16967" s="1"/>
    </row>
    <row r="16968" spans="8:8" x14ac:dyDescent="0.25">
      <c r="H16968" s="1"/>
    </row>
    <row r="16973" spans="8:8" x14ac:dyDescent="0.25">
      <c r="H16973" s="1"/>
    </row>
    <row r="16974" spans="8:8" x14ac:dyDescent="0.25">
      <c r="H16974" s="1"/>
    </row>
    <row r="16975" spans="8:8" x14ac:dyDescent="0.25">
      <c r="H16975" s="1"/>
    </row>
    <row r="16976" spans="8:8" x14ac:dyDescent="0.25">
      <c r="H16976" s="1"/>
    </row>
    <row r="16977" spans="8:8" x14ac:dyDescent="0.25">
      <c r="H16977" s="1"/>
    </row>
    <row r="16978" spans="8:8" x14ac:dyDescent="0.25">
      <c r="H16978" s="1"/>
    </row>
    <row r="16979" spans="8:8" x14ac:dyDescent="0.25">
      <c r="H16979" s="1"/>
    </row>
    <row r="16980" spans="8:8" x14ac:dyDescent="0.25">
      <c r="H16980" s="1"/>
    </row>
    <row r="16981" spans="8:8" x14ac:dyDescent="0.25">
      <c r="H16981" s="1"/>
    </row>
    <row r="16982" spans="8:8" x14ac:dyDescent="0.25">
      <c r="H16982" s="1"/>
    </row>
    <row r="16985" spans="8:8" x14ac:dyDescent="0.25">
      <c r="H16985" s="1"/>
    </row>
    <row r="16986" spans="8:8" x14ac:dyDescent="0.25">
      <c r="H16986" s="1"/>
    </row>
    <row r="16988" spans="8:8" x14ac:dyDescent="0.25">
      <c r="H16988" s="1"/>
    </row>
    <row r="16990" spans="8:8" x14ac:dyDescent="0.25">
      <c r="H16990" s="1"/>
    </row>
    <row r="16991" spans="8:8" x14ac:dyDescent="0.25">
      <c r="H16991" s="1"/>
    </row>
    <row r="16992" spans="8:8" x14ac:dyDescent="0.25">
      <c r="H16992" s="1"/>
    </row>
    <row r="16993" spans="8:8" x14ac:dyDescent="0.25">
      <c r="H16993" s="1"/>
    </row>
    <row r="16994" spans="8:8" x14ac:dyDescent="0.25">
      <c r="H16994" s="1"/>
    </row>
    <row r="16995" spans="8:8" x14ac:dyDescent="0.25">
      <c r="H16995" s="1"/>
    </row>
    <row r="16996" spans="8:8" x14ac:dyDescent="0.25">
      <c r="H16996" s="1"/>
    </row>
    <row r="16997" spans="8:8" x14ac:dyDescent="0.25">
      <c r="H16997" s="1"/>
    </row>
    <row r="16998" spans="8:8" x14ac:dyDescent="0.25">
      <c r="H16998" s="1"/>
    </row>
    <row r="16999" spans="8:8" x14ac:dyDescent="0.25">
      <c r="H16999" s="1"/>
    </row>
    <row r="17000" spans="8:8" x14ac:dyDescent="0.25">
      <c r="H17000" s="1"/>
    </row>
    <row r="17005" spans="8:8" x14ac:dyDescent="0.25">
      <c r="H17005" s="1"/>
    </row>
    <row r="17006" spans="8:8" x14ac:dyDescent="0.25">
      <c r="H17006" s="1"/>
    </row>
    <row r="17007" spans="8:8" x14ac:dyDescent="0.25">
      <c r="H17007" s="1"/>
    </row>
    <row r="17008" spans="8:8" x14ac:dyDescent="0.25">
      <c r="H17008" s="1"/>
    </row>
    <row r="17009" spans="8:8" x14ac:dyDescent="0.25">
      <c r="H17009" s="1"/>
    </row>
    <row r="17010" spans="8:8" x14ac:dyDescent="0.25">
      <c r="H17010" s="1"/>
    </row>
    <row r="17011" spans="8:8" x14ac:dyDescent="0.25">
      <c r="H17011" s="1"/>
    </row>
    <row r="17012" spans="8:8" x14ac:dyDescent="0.25">
      <c r="H17012" s="1"/>
    </row>
    <row r="17013" spans="8:8" x14ac:dyDescent="0.25">
      <c r="H17013" s="1"/>
    </row>
    <row r="17014" spans="8:8" x14ac:dyDescent="0.25">
      <c r="H17014" s="1"/>
    </row>
    <row r="17015" spans="8:8" x14ac:dyDescent="0.25">
      <c r="H17015" s="1"/>
    </row>
    <row r="17016" spans="8:8" x14ac:dyDescent="0.25">
      <c r="H17016" s="1"/>
    </row>
    <row r="17017" spans="8:8" x14ac:dyDescent="0.25">
      <c r="H17017" s="1"/>
    </row>
    <row r="17018" spans="8:8" x14ac:dyDescent="0.25">
      <c r="H17018" s="1"/>
    </row>
    <row r="17019" spans="8:8" x14ac:dyDescent="0.25">
      <c r="H17019" s="1"/>
    </row>
    <row r="17020" spans="8:8" x14ac:dyDescent="0.25">
      <c r="H17020" s="1"/>
    </row>
    <row r="17021" spans="8:8" x14ac:dyDescent="0.25">
      <c r="H17021" s="1"/>
    </row>
    <row r="17022" spans="8:8" x14ac:dyDescent="0.25">
      <c r="H17022" s="1"/>
    </row>
    <row r="17023" spans="8:8" x14ac:dyDescent="0.25">
      <c r="H17023" s="1"/>
    </row>
    <row r="17024" spans="8:8" x14ac:dyDescent="0.25">
      <c r="H17024" s="1"/>
    </row>
    <row r="17025" spans="8:8" x14ac:dyDescent="0.25">
      <c r="H17025" s="1"/>
    </row>
    <row r="17026" spans="8:8" x14ac:dyDescent="0.25">
      <c r="H17026" s="1"/>
    </row>
    <row r="17027" spans="8:8" x14ac:dyDescent="0.25">
      <c r="H17027" s="1"/>
    </row>
    <row r="17028" spans="8:8" x14ac:dyDescent="0.25">
      <c r="H17028" s="1"/>
    </row>
    <row r="17029" spans="8:8" x14ac:dyDescent="0.25">
      <c r="H17029" s="1"/>
    </row>
    <row r="17030" spans="8:8" x14ac:dyDescent="0.25">
      <c r="H17030" s="1"/>
    </row>
    <row r="17032" spans="8:8" x14ac:dyDescent="0.25">
      <c r="H17032" s="1"/>
    </row>
    <row r="17033" spans="8:8" x14ac:dyDescent="0.25">
      <c r="H17033" s="1"/>
    </row>
    <row r="17034" spans="8:8" x14ac:dyDescent="0.25">
      <c r="H17034" s="1"/>
    </row>
    <row r="17035" spans="8:8" x14ac:dyDescent="0.25">
      <c r="H17035" s="1"/>
    </row>
    <row r="17036" spans="8:8" x14ac:dyDescent="0.25">
      <c r="H17036" s="1"/>
    </row>
    <row r="17037" spans="8:8" x14ac:dyDescent="0.25">
      <c r="H17037" s="1"/>
    </row>
    <row r="17038" spans="8:8" x14ac:dyDescent="0.25">
      <c r="H17038" s="1"/>
    </row>
    <row r="17039" spans="8:8" x14ac:dyDescent="0.25">
      <c r="H17039" s="1"/>
    </row>
    <row r="17040" spans="8:8" x14ac:dyDescent="0.25">
      <c r="H17040" s="1"/>
    </row>
    <row r="17041" spans="8:8" x14ac:dyDescent="0.25">
      <c r="H17041" s="1"/>
    </row>
    <row r="17042" spans="8:8" x14ac:dyDescent="0.25">
      <c r="H17042" s="1"/>
    </row>
    <row r="17043" spans="8:8" x14ac:dyDescent="0.25">
      <c r="H17043" s="1"/>
    </row>
    <row r="17044" spans="8:8" x14ac:dyDescent="0.25">
      <c r="H17044" s="1"/>
    </row>
    <row r="17045" spans="8:8" x14ac:dyDescent="0.25">
      <c r="H17045" s="1"/>
    </row>
    <row r="17048" spans="8:8" x14ac:dyDescent="0.25">
      <c r="H17048" s="1"/>
    </row>
    <row r="17050" spans="8:8" x14ac:dyDescent="0.25">
      <c r="H17050" s="1"/>
    </row>
    <row r="17061" spans="8:8" x14ac:dyDescent="0.25">
      <c r="H17061" s="1"/>
    </row>
    <row r="17067" spans="8:8" x14ac:dyDescent="0.25">
      <c r="H17067" s="1"/>
    </row>
    <row r="17068" spans="8:8" x14ac:dyDescent="0.25">
      <c r="H17068" s="1"/>
    </row>
    <row r="17069" spans="8:8" x14ac:dyDescent="0.25">
      <c r="H17069" s="1"/>
    </row>
    <row r="17070" spans="8:8" x14ac:dyDescent="0.25">
      <c r="H17070" s="1"/>
    </row>
    <row r="17071" spans="8:8" x14ac:dyDescent="0.25">
      <c r="H17071" s="1"/>
    </row>
    <row r="17072" spans="8:8" x14ac:dyDescent="0.25">
      <c r="H17072" s="1"/>
    </row>
    <row r="17073" spans="8:8" x14ac:dyDescent="0.25">
      <c r="H17073" s="1"/>
    </row>
    <row r="17074" spans="8:8" x14ac:dyDescent="0.25">
      <c r="H17074" s="1"/>
    </row>
    <row r="17075" spans="8:8" x14ac:dyDescent="0.25">
      <c r="H17075" s="1"/>
    </row>
    <row r="17076" spans="8:8" x14ac:dyDescent="0.25">
      <c r="H17076" s="1"/>
    </row>
    <row r="17077" spans="8:8" x14ac:dyDescent="0.25">
      <c r="H17077" s="1"/>
    </row>
    <row r="17078" spans="8:8" x14ac:dyDescent="0.25">
      <c r="H17078" s="1"/>
    </row>
    <row r="17080" spans="8:8" x14ac:dyDescent="0.25">
      <c r="H17080" s="1"/>
    </row>
    <row r="17081" spans="8:8" x14ac:dyDescent="0.25">
      <c r="H17081" s="1"/>
    </row>
    <row r="17082" spans="8:8" x14ac:dyDescent="0.25">
      <c r="H17082" s="1"/>
    </row>
    <row r="17083" spans="8:8" x14ac:dyDescent="0.25">
      <c r="H17083" s="1"/>
    </row>
    <row r="17084" spans="8:8" x14ac:dyDescent="0.25">
      <c r="H17084" s="1"/>
    </row>
    <row r="17085" spans="8:8" x14ac:dyDescent="0.25">
      <c r="H17085" s="1"/>
    </row>
    <row r="17086" spans="8:8" x14ac:dyDescent="0.25">
      <c r="H17086" s="1"/>
    </row>
    <row r="17087" spans="8:8" x14ac:dyDescent="0.25">
      <c r="H17087" s="1"/>
    </row>
    <row r="17088" spans="8:8" x14ac:dyDescent="0.25">
      <c r="H17088" s="1"/>
    </row>
    <row r="17089" spans="8:8" x14ac:dyDescent="0.25">
      <c r="H17089" s="1"/>
    </row>
    <row r="17090" spans="8:8" x14ac:dyDescent="0.25">
      <c r="H17090" s="1"/>
    </row>
    <row r="17091" spans="8:8" x14ac:dyDescent="0.25">
      <c r="H17091" s="1"/>
    </row>
    <row r="17092" spans="8:8" x14ac:dyDescent="0.25">
      <c r="H17092" s="1"/>
    </row>
    <row r="17093" spans="8:8" x14ac:dyDescent="0.25">
      <c r="H17093" s="1"/>
    </row>
    <row r="17094" spans="8:8" x14ac:dyDescent="0.25">
      <c r="H17094" s="1"/>
    </row>
    <row r="17095" spans="8:8" x14ac:dyDescent="0.25">
      <c r="H17095" s="1"/>
    </row>
    <row r="17096" spans="8:8" x14ac:dyDescent="0.25">
      <c r="H17096" s="1"/>
    </row>
    <row r="17097" spans="8:8" x14ac:dyDescent="0.25">
      <c r="H17097" s="1"/>
    </row>
    <row r="17098" spans="8:8" x14ac:dyDescent="0.25">
      <c r="H17098" s="1"/>
    </row>
    <row r="17100" spans="8:8" x14ac:dyDescent="0.25">
      <c r="H17100" s="1"/>
    </row>
    <row r="17101" spans="8:8" x14ac:dyDescent="0.25">
      <c r="H17101" s="1"/>
    </row>
    <row r="17102" spans="8:8" x14ac:dyDescent="0.25">
      <c r="H17102" s="1"/>
    </row>
    <row r="17103" spans="8:8" x14ac:dyDescent="0.25">
      <c r="H17103" s="1"/>
    </row>
    <row r="17104" spans="8:8" x14ac:dyDescent="0.25">
      <c r="H17104" s="1"/>
    </row>
    <row r="17105" spans="8:8" x14ac:dyDescent="0.25">
      <c r="H17105" s="1"/>
    </row>
    <row r="17106" spans="8:8" x14ac:dyDescent="0.25">
      <c r="H17106" s="1"/>
    </row>
    <row r="17108" spans="8:8" x14ac:dyDescent="0.25">
      <c r="H17108" s="1"/>
    </row>
    <row r="17109" spans="8:8" x14ac:dyDescent="0.25">
      <c r="H17109" s="1"/>
    </row>
    <row r="17110" spans="8:8" x14ac:dyDescent="0.25">
      <c r="H17110" s="1"/>
    </row>
    <row r="17112" spans="8:8" x14ac:dyDescent="0.25">
      <c r="H17112" s="1"/>
    </row>
    <row r="17113" spans="8:8" x14ac:dyDescent="0.25">
      <c r="H17113" s="1"/>
    </row>
    <row r="17114" spans="8:8" x14ac:dyDescent="0.25">
      <c r="H17114" s="1"/>
    </row>
    <row r="17115" spans="8:8" x14ac:dyDescent="0.25">
      <c r="H17115" s="1"/>
    </row>
    <row r="17116" spans="8:8" x14ac:dyDescent="0.25">
      <c r="H17116" s="1"/>
    </row>
    <row r="17117" spans="8:8" x14ac:dyDescent="0.25">
      <c r="H17117" s="1"/>
    </row>
    <row r="17118" spans="8:8" x14ac:dyDescent="0.25">
      <c r="H17118" s="1"/>
    </row>
    <row r="17119" spans="8:8" x14ac:dyDescent="0.25">
      <c r="H17119" s="1"/>
    </row>
    <row r="17120" spans="8:8" x14ac:dyDescent="0.25">
      <c r="H17120" s="1"/>
    </row>
    <row r="17121" spans="8:8" x14ac:dyDescent="0.25">
      <c r="H17121" s="1"/>
    </row>
    <row r="17122" spans="8:8" x14ac:dyDescent="0.25">
      <c r="H17122" s="1"/>
    </row>
    <row r="17123" spans="8:8" x14ac:dyDescent="0.25">
      <c r="H17123" s="1"/>
    </row>
    <row r="17124" spans="8:8" x14ac:dyDescent="0.25">
      <c r="H17124" s="1"/>
    </row>
    <row r="17125" spans="8:8" x14ac:dyDescent="0.25">
      <c r="H17125" s="1"/>
    </row>
    <row r="17126" spans="8:8" x14ac:dyDescent="0.25">
      <c r="H17126" s="1"/>
    </row>
    <row r="17128" spans="8:8" x14ac:dyDescent="0.25">
      <c r="H17128" s="1"/>
    </row>
    <row r="17129" spans="8:8" x14ac:dyDescent="0.25">
      <c r="H17129" s="1"/>
    </row>
    <row r="17130" spans="8:8" x14ac:dyDescent="0.25">
      <c r="H17130" s="1"/>
    </row>
    <row r="17131" spans="8:8" x14ac:dyDescent="0.25">
      <c r="H17131" s="1"/>
    </row>
    <row r="17132" spans="8:8" x14ac:dyDescent="0.25">
      <c r="H17132" s="1"/>
    </row>
    <row r="17133" spans="8:8" x14ac:dyDescent="0.25">
      <c r="H17133" s="1"/>
    </row>
    <row r="17134" spans="8:8" x14ac:dyDescent="0.25">
      <c r="H17134" s="1"/>
    </row>
    <row r="17135" spans="8:8" x14ac:dyDescent="0.25">
      <c r="H17135" s="1"/>
    </row>
    <row r="17136" spans="8:8" x14ac:dyDescent="0.25">
      <c r="H17136" s="1"/>
    </row>
    <row r="17137" spans="8:8" x14ac:dyDescent="0.25">
      <c r="H17137" s="1"/>
    </row>
    <row r="17140" spans="8:8" x14ac:dyDescent="0.25">
      <c r="H17140" s="1"/>
    </row>
    <row r="17143" spans="8:8" x14ac:dyDescent="0.25">
      <c r="H17143" s="1"/>
    </row>
    <row r="17144" spans="8:8" x14ac:dyDescent="0.25">
      <c r="H17144" s="1"/>
    </row>
    <row r="17145" spans="8:8" x14ac:dyDescent="0.25">
      <c r="H17145" s="1"/>
    </row>
    <row r="17147" spans="8:8" x14ac:dyDescent="0.25">
      <c r="H17147" s="1"/>
    </row>
    <row r="17148" spans="8:8" x14ac:dyDescent="0.25">
      <c r="H17148" s="1"/>
    </row>
    <row r="17149" spans="8:8" x14ac:dyDescent="0.25">
      <c r="H17149" s="1"/>
    </row>
    <row r="17150" spans="8:8" x14ac:dyDescent="0.25">
      <c r="H17150" s="1"/>
    </row>
    <row r="17151" spans="8:8" x14ac:dyDescent="0.25">
      <c r="H17151" s="1"/>
    </row>
    <row r="17152" spans="8:8" x14ac:dyDescent="0.25">
      <c r="H17152" s="1"/>
    </row>
    <row r="17153" spans="8:8" x14ac:dyDescent="0.25">
      <c r="H17153" s="1"/>
    </row>
    <row r="17154" spans="8:8" x14ac:dyDescent="0.25">
      <c r="H17154" s="1"/>
    </row>
    <row r="17158" spans="8:8" x14ac:dyDescent="0.25">
      <c r="H17158" s="1"/>
    </row>
    <row r="17159" spans="8:8" x14ac:dyDescent="0.25">
      <c r="H17159" s="1"/>
    </row>
    <row r="17161" spans="8:8" x14ac:dyDescent="0.25">
      <c r="H17161" s="1"/>
    </row>
    <row r="17164" spans="8:8" x14ac:dyDescent="0.25">
      <c r="H17164" s="1"/>
    </row>
    <row r="17165" spans="8:8" x14ac:dyDescent="0.25">
      <c r="H17165" s="1"/>
    </row>
    <row r="17166" spans="8:8" x14ac:dyDescent="0.25">
      <c r="H17166" s="1"/>
    </row>
    <row r="17167" spans="8:8" x14ac:dyDescent="0.25">
      <c r="H17167" s="1"/>
    </row>
    <row r="17168" spans="8:8" x14ac:dyDescent="0.25">
      <c r="H17168" s="1"/>
    </row>
    <row r="17169" spans="8:8" x14ac:dyDescent="0.25">
      <c r="H17169" s="1"/>
    </row>
    <row r="17170" spans="8:8" x14ac:dyDescent="0.25">
      <c r="H17170" s="1"/>
    </row>
    <row r="17171" spans="8:8" x14ac:dyDescent="0.25">
      <c r="H17171" s="1"/>
    </row>
    <row r="17172" spans="8:8" x14ac:dyDescent="0.25">
      <c r="H17172" s="1"/>
    </row>
    <row r="17173" spans="8:8" x14ac:dyDescent="0.25">
      <c r="H17173" s="1"/>
    </row>
    <row r="17174" spans="8:8" x14ac:dyDescent="0.25">
      <c r="H17174" s="1"/>
    </row>
    <row r="17176" spans="8:8" x14ac:dyDescent="0.25">
      <c r="H17176" s="1"/>
    </row>
    <row r="17177" spans="8:8" x14ac:dyDescent="0.25">
      <c r="H17177" s="1"/>
    </row>
    <row r="17178" spans="8:8" x14ac:dyDescent="0.25">
      <c r="H17178" s="1"/>
    </row>
    <row r="17179" spans="8:8" x14ac:dyDescent="0.25">
      <c r="H17179" s="1"/>
    </row>
    <row r="17180" spans="8:8" x14ac:dyDescent="0.25">
      <c r="H17180" s="1"/>
    </row>
    <row r="17181" spans="8:8" x14ac:dyDescent="0.25">
      <c r="H17181" s="1"/>
    </row>
    <row r="17182" spans="8:8" x14ac:dyDescent="0.25">
      <c r="H17182" s="1"/>
    </row>
    <row r="17183" spans="8:8" x14ac:dyDescent="0.25">
      <c r="H17183" s="1"/>
    </row>
    <row r="17184" spans="8:8" x14ac:dyDescent="0.25">
      <c r="H17184" s="1"/>
    </row>
    <row r="17185" spans="8:8" x14ac:dyDescent="0.25">
      <c r="H17185" s="1"/>
    </row>
    <row r="17186" spans="8:8" x14ac:dyDescent="0.25">
      <c r="H17186" s="1"/>
    </row>
    <row r="17187" spans="8:8" x14ac:dyDescent="0.25">
      <c r="H17187" s="1"/>
    </row>
    <row r="17189" spans="8:8" x14ac:dyDescent="0.25">
      <c r="H17189" s="1"/>
    </row>
    <row r="17190" spans="8:8" x14ac:dyDescent="0.25">
      <c r="H17190" s="1"/>
    </row>
    <row r="17191" spans="8:8" x14ac:dyDescent="0.25">
      <c r="H17191" s="1"/>
    </row>
    <row r="17192" spans="8:8" x14ac:dyDescent="0.25">
      <c r="H17192" s="1"/>
    </row>
    <row r="17193" spans="8:8" x14ac:dyDescent="0.25">
      <c r="H17193" s="1"/>
    </row>
    <row r="17194" spans="8:8" x14ac:dyDescent="0.25">
      <c r="H17194" s="1"/>
    </row>
    <row r="17196" spans="8:8" x14ac:dyDescent="0.25">
      <c r="H17196" s="1"/>
    </row>
    <row r="17199" spans="8:8" x14ac:dyDescent="0.25">
      <c r="H17199" s="1"/>
    </row>
    <row r="17202" spans="8:8" x14ac:dyDescent="0.25">
      <c r="H17202" s="1"/>
    </row>
    <row r="17203" spans="8:8" x14ac:dyDescent="0.25">
      <c r="H17203" s="1"/>
    </row>
    <row r="17204" spans="8:8" x14ac:dyDescent="0.25">
      <c r="H17204" s="1"/>
    </row>
    <row r="17205" spans="8:8" x14ac:dyDescent="0.25">
      <c r="H17205" s="1"/>
    </row>
    <row r="17206" spans="8:8" x14ac:dyDescent="0.25">
      <c r="H17206" s="1"/>
    </row>
    <row r="17207" spans="8:8" x14ac:dyDescent="0.25">
      <c r="H17207" s="1"/>
    </row>
    <row r="17208" spans="8:8" x14ac:dyDescent="0.25">
      <c r="H17208" s="1"/>
    </row>
    <row r="17209" spans="8:8" x14ac:dyDescent="0.25">
      <c r="H17209" s="1"/>
    </row>
    <row r="17210" spans="8:8" x14ac:dyDescent="0.25">
      <c r="H17210" s="1"/>
    </row>
    <row r="17211" spans="8:8" x14ac:dyDescent="0.25">
      <c r="H17211" s="1"/>
    </row>
    <row r="17212" spans="8:8" x14ac:dyDescent="0.25">
      <c r="H17212" s="1"/>
    </row>
    <row r="17213" spans="8:8" x14ac:dyDescent="0.25">
      <c r="H17213" s="1"/>
    </row>
    <row r="17214" spans="8:8" x14ac:dyDescent="0.25">
      <c r="H17214" s="1"/>
    </row>
    <row r="17215" spans="8:8" x14ac:dyDescent="0.25">
      <c r="H17215" s="1"/>
    </row>
    <row r="17216" spans="8:8" x14ac:dyDescent="0.25">
      <c r="H17216" s="1"/>
    </row>
    <row r="17217" spans="8:8" x14ac:dyDescent="0.25">
      <c r="H17217" s="1"/>
    </row>
    <row r="17221" spans="8:8" x14ac:dyDescent="0.25">
      <c r="H17221" s="1"/>
    </row>
    <row r="17224" spans="8:8" x14ac:dyDescent="0.25">
      <c r="H17224" s="1"/>
    </row>
    <row r="17225" spans="8:8" x14ac:dyDescent="0.25">
      <c r="H17225" s="1"/>
    </row>
    <row r="17226" spans="8:8" x14ac:dyDescent="0.25">
      <c r="H17226" s="1"/>
    </row>
    <row r="17227" spans="8:8" x14ac:dyDescent="0.25">
      <c r="H17227" s="1"/>
    </row>
    <row r="17228" spans="8:8" x14ac:dyDescent="0.25">
      <c r="H17228" s="1"/>
    </row>
    <row r="17229" spans="8:8" x14ac:dyDescent="0.25">
      <c r="H17229" s="1"/>
    </row>
    <row r="17230" spans="8:8" x14ac:dyDescent="0.25">
      <c r="H17230" s="1"/>
    </row>
    <row r="17231" spans="8:8" x14ac:dyDescent="0.25">
      <c r="H17231" s="1"/>
    </row>
    <row r="17232" spans="8:8" x14ac:dyDescent="0.25">
      <c r="H17232" s="1"/>
    </row>
    <row r="17233" spans="8:8" x14ac:dyDescent="0.25">
      <c r="H17233" s="1"/>
    </row>
    <row r="17234" spans="8:8" x14ac:dyDescent="0.25">
      <c r="H17234" s="1"/>
    </row>
    <row r="17235" spans="8:8" x14ac:dyDescent="0.25">
      <c r="H17235" s="1"/>
    </row>
    <row r="17237" spans="8:8" x14ac:dyDescent="0.25">
      <c r="H17237" s="1"/>
    </row>
    <row r="17238" spans="8:8" x14ac:dyDescent="0.25">
      <c r="H17238" s="1"/>
    </row>
    <row r="17239" spans="8:8" x14ac:dyDescent="0.25">
      <c r="H17239" s="1"/>
    </row>
    <row r="17241" spans="8:8" x14ac:dyDescent="0.25">
      <c r="H17241" s="1"/>
    </row>
    <row r="17242" spans="8:8" x14ac:dyDescent="0.25">
      <c r="H17242" s="1"/>
    </row>
    <row r="17243" spans="8:8" x14ac:dyDescent="0.25">
      <c r="H17243" s="1"/>
    </row>
    <row r="17244" spans="8:8" x14ac:dyDescent="0.25">
      <c r="H17244" s="1"/>
    </row>
    <row r="17245" spans="8:8" x14ac:dyDescent="0.25">
      <c r="H17245" s="1"/>
    </row>
    <row r="17246" spans="8:8" x14ac:dyDescent="0.25">
      <c r="H17246" s="1"/>
    </row>
    <row r="17247" spans="8:8" x14ac:dyDescent="0.25">
      <c r="H17247" s="1"/>
    </row>
    <row r="17248" spans="8:8" x14ac:dyDescent="0.25">
      <c r="H17248" s="1"/>
    </row>
    <row r="17249" spans="8:8" x14ac:dyDescent="0.25">
      <c r="H17249" s="1"/>
    </row>
    <row r="17250" spans="8:8" x14ac:dyDescent="0.25">
      <c r="H17250" s="1"/>
    </row>
    <row r="17251" spans="8:8" x14ac:dyDescent="0.25">
      <c r="H17251" s="1"/>
    </row>
    <row r="17252" spans="8:8" x14ac:dyDescent="0.25">
      <c r="H17252" s="1"/>
    </row>
    <row r="17254" spans="8:8" x14ac:dyDescent="0.25">
      <c r="H17254" s="1"/>
    </row>
    <row r="17255" spans="8:8" x14ac:dyDescent="0.25">
      <c r="H17255" s="1"/>
    </row>
    <row r="17256" spans="8:8" x14ac:dyDescent="0.25">
      <c r="H17256" s="1"/>
    </row>
    <row r="17258" spans="8:8" x14ac:dyDescent="0.25">
      <c r="H17258" s="1"/>
    </row>
    <row r="17259" spans="8:8" x14ac:dyDescent="0.25">
      <c r="H17259" s="1"/>
    </row>
    <row r="17261" spans="8:8" x14ac:dyDescent="0.25">
      <c r="H17261" s="1"/>
    </row>
    <row r="17263" spans="8:8" x14ac:dyDescent="0.25">
      <c r="H17263" s="1"/>
    </row>
    <row r="17264" spans="8:8" x14ac:dyDescent="0.25">
      <c r="H17264" s="1"/>
    </row>
    <row r="17265" spans="8:8" x14ac:dyDescent="0.25">
      <c r="H17265" s="1"/>
    </row>
    <row r="17266" spans="8:8" x14ac:dyDescent="0.25">
      <c r="H17266" s="1"/>
    </row>
    <row r="17267" spans="8:8" x14ac:dyDescent="0.25">
      <c r="H17267" s="1"/>
    </row>
    <row r="17268" spans="8:8" x14ac:dyDescent="0.25">
      <c r="H17268" s="1"/>
    </row>
    <row r="17269" spans="8:8" x14ac:dyDescent="0.25">
      <c r="H17269" s="1"/>
    </row>
    <row r="17270" spans="8:8" x14ac:dyDescent="0.25">
      <c r="H17270" s="1"/>
    </row>
    <row r="17271" spans="8:8" x14ac:dyDescent="0.25">
      <c r="H17271" s="1"/>
    </row>
    <row r="17272" spans="8:8" x14ac:dyDescent="0.25">
      <c r="H17272" s="1"/>
    </row>
    <row r="17273" spans="8:8" x14ac:dyDescent="0.25">
      <c r="H17273" s="1"/>
    </row>
    <row r="17274" spans="8:8" x14ac:dyDescent="0.25">
      <c r="H17274" s="1"/>
    </row>
    <row r="17275" spans="8:8" x14ac:dyDescent="0.25">
      <c r="H17275" s="1"/>
    </row>
    <row r="17277" spans="8:8" x14ac:dyDescent="0.25">
      <c r="H17277" s="1"/>
    </row>
    <row r="17278" spans="8:8" x14ac:dyDescent="0.25">
      <c r="H17278" s="1"/>
    </row>
    <row r="17279" spans="8:8" x14ac:dyDescent="0.25">
      <c r="H17279" s="1"/>
    </row>
    <row r="17280" spans="8:8" x14ac:dyDescent="0.25">
      <c r="H17280" s="1"/>
    </row>
    <row r="17281" spans="8:8" x14ac:dyDescent="0.25">
      <c r="H17281" s="1"/>
    </row>
    <row r="17282" spans="8:8" x14ac:dyDescent="0.25">
      <c r="H17282" s="1"/>
    </row>
    <row r="17283" spans="8:8" x14ac:dyDescent="0.25">
      <c r="H17283" s="1"/>
    </row>
    <row r="17284" spans="8:8" x14ac:dyDescent="0.25">
      <c r="H17284" s="1"/>
    </row>
    <row r="17285" spans="8:8" x14ac:dyDescent="0.25">
      <c r="H17285" s="1"/>
    </row>
    <row r="17286" spans="8:8" x14ac:dyDescent="0.25">
      <c r="H17286" s="1"/>
    </row>
    <row r="17287" spans="8:8" x14ac:dyDescent="0.25">
      <c r="H17287" s="1"/>
    </row>
    <row r="17289" spans="8:8" x14ac:dyDescent="0.25">
      <c r="H17289" s="1"/>
    </row>
    <row r="17290" spans="8:8" x14ac:dyDescent="0.25">
      <c r="H17290" s="1"/>
    </row>
    <row r="17300" spans="8:8" x14ac:dyDescent="0.25">
      <c r="H17300" s="1"/>
    </row>
    <row r="17301" spans="8:8" x14ac:dyDescent="0.25">
      <c r="H17301" s="1"/>
    </row>
    <row r="17302" spans="8:8" x14ac:dyDescent="0.25">
      <c r="H17302" s="1"/>
    </row>
    <row r="17303" spans="8:8" x14ac:dyDescent="0.25">
      <c r="H17303" s="1"/>
    </row>
    <row r="17304" spans="8:8" x14ac:dyDescent="0.25">
      <c r="H17304" s="1"/>
    </row>
    <row r="17305" spans="8:8" x14ac:dyDescent="0.25">
      <c r="H17305" s="1"/>
    </row>
    <row r="17306" spans="8:8" x14ac:dyDescent="0.25">
      <c r="H17306" s="1"/>
    </row>
    <row r="17307" spans="8:8" x14ac:dyDescent="0.25">
      <c r="H17307" s="1"/>
    </row>
    <row r="17308" spans="8:8" x14ac:dyDescent="0.25">
      <c r="H17308" s="1"/>
    </row>
    <row r="17309" spans="8:8" x14ac:dyDescent="0.25">
      <c r="H17309" s="1"/>
    </row>
    <row r="17310" spans="8:8" x14ac:dyDescent="0.25">
      <c r="H17310" s="1"/>
    </row>
    <row r="17311" spans="8:8" x14ac:dyDescent="0.25">
      <c r="H17311" s="1"/>
    </row>
    <row r="17312" spans="8:8" x14ac:dyDescent="0.25">
      <c r="H17312" s="1"/>
    </row>
    <row r="17314" spans="8:8" x14ac:dyDescent="0.25">
      <c r="H17314" s="1"/>
    </row>
    <row r="17315" spans="8:8" x14ac:dyDescent="0.25">
      <c r="H17315" s="1"/>
    </row>
    <row r="17317" spans="8:8" x14ac:dyDescent="0.25">
      <c r="H17317" s="1"/>
    </row>
    <row r="17318" spans="8:8" x14ac:dyDescent="0.25">
      <c r="H17318" s="1"/>
    </row>
    <row r="17320" spans="8:8" x14ac:dyDescent="0.25">
      <c r="H17320" s="1"/>
    </row>
    <row r="17321" spans="8:8" x14ac:dyDescent="0.25">
      <c r="H17321" s="1"/>
    </row>
    <row r="17323" spans="8:8" x14ac:dyDescent="0.25">
      <c r="H17323" s="1"/>
    </row>
    <row r="17324" spans="8:8" x14ac:dyDescent="0.25">
      <c r="H17324" s="1"/>
    </row>
    <row r="17327" spans="8:8" x14ac:dyDescent="0.25">
      <c r="H17327" s="1"/>
    </row>
    <row r="17328" spans="8:8" x14ac:dyDescent="0.25">
      <c r="H17328" s="1"/>
    </row>
    <row r="17330" spans="8:8" x14ac:dyDescent="0.25">
      <c r="H17330" s="1"/>
    </row>
    <row r="17331" spans="8:8" x14ac:dyDescent="0.25">
      <c r="H17331" s="1"/>
    </row>
    <row r="17333" spans="8:8" x14ac:dyDescent="0.25">
      <c r="H17333" s="1"/>
    </row>
    <row r="17335" spans="8:8" x14ac:dyDescent="0.25">
      <c r="H17335" s="1"/>
    </row>
    <row r="17336" spans="8:8" x14ac:dyDescent="0.25">
      <c r="H17336" s="1"/>
    </row>
    <row r="17338" spans="8:8" x14ac:dyDescent="0.25">
      <c r="H17338" s="1"/>
    </row>
    <row r="17339" spans="8:8" x14ac:dyDescent="0.25">
      <c r="H17339" s="1"/>
    </row>
    <row r="17340" spans="8:8" x14ac:dyDescent="0.25">
      <c r="H17340" s="1"/>
    </row>
    <row r="17344" spans="8:8" x14ac:dyDescent="0.25">
      <c r="H17344" s="1"/>
    </row>
    <row r="17346" spans="8:8" x14ac:dyDescent="0.25">
      <c r="H17346" s="1"/>
    </row>
    <row r="17353" spans="8:8" x14ac:dyDescent="0.25">
      <c r="H17353" s="1"/>
    </row>
    <row r="17354" spans="8:8" x14ac:dyDescent="0.25">
      <c r="H17354" s="1"/>
    </row>
    <row r="17355" spans="8:8" x14ac:dyDescent="0.25">
      <c r="H17355" s="1"/>
    </row>
    <row r="17356" spans="8:8" x14ac:dyDescent="0.25">
      <c r="H17356" s="1"/>
    </row>
    <row r="17357" spans="8:8" x14ac:dyDescent="0.25">
      <c r="H17357" s="1"/>
    </row>
    <row r="17359" spans="8:8" x14ac:dyDescent="0.25">
      <c r="H17359" s="1"/>
    </row>
    <row r="17360" spans="8:8" x14ac:dyDescent="0.25">
      <c r="H17360" s="1"/>
    </row>
    <row r="17361" spans="8:8" x14ac:dyDescent="0.25">
      <c r="H17361" s="1"/>
    </row>
    <row r="17362" spans="8:8" x14ac:dyDescent="0.25">
      <c r="H17362" s="1"/>
    </row>
    <row r="17363" spans="8:8" x14ac:dyDescent="0.25">
      <c r="H17363" s="1"/>
    </row>
    <row r="17364" spans="8:8" x14ac:dyDescent="0.25">
      <c r="H17364" s="1"/>
    </row>
    <row r="17365" spans="8:8" x14ac:dyDescent="0.25">
      <c r="H17365" s="1"/>
    </row>
    <row r="17366" spans="8:8" x14ac:dyDescent="0.25">
      <c r="H17366" s="1"/>
    </row>
    <row r="17367" spans="8:8" x14ac:dyDescent="0.25">
      <c r="H17367" s="1"/>
    </row>
    <row r="17368" spans="8:8" x14ac:dyDescent="0.25">
      <c r="H17368" s="1"/>
    </row>
    <row r="17369" spans="8:8" x14ac:dyDescent="0.25">
      <c r="H17369" s="1"/>
    </row>
    <row r="17371" spans="8:8" x14ac:dyDescent="0.25">
      <c r="H17371" s="1"/>
    </row>
    <row r="17374" spans="8:8" x14ac:dyDescent="0.25">
      <c r="H17374" s="1"/>
    </row>
    <row r="17376" spans="8:8" x14ac:dyDescent="0.25">
      <c r="H17376" s="1"/>
    </row>
    <row r="17379" spans="8:8" x14ac:dyDescent="0.25">
      <c r="H17379" s="1"/>
    </row>
    <row r="17380" spans="8:8" x14ac:dyDescent="0.25">
      <c r="H17380" s="1"/>
    </row>
    <row r="17382" spans="8:8" x14ac:dyDescent="0.25">
      <c r="H17382" s="1"/>
    </row>
    <row r="17383" spans="8:8" x14ac:dyDescent="0.25">
      <c r="H17383" s="1"/>
    </row>
    <row r="17386" spans="8:8" x14ac:dyDescent="0.25">
      <c r="H17386" s="1"/>
    </row>
    <row r="17387" spans="8:8" x14ac:dyDescent="0.25">
      <c r="H17387" s="1"/>
    </row>
    <row r="17389" spans="8:8" x14ac:dyDescent="0.25">
      <c r="H17389" s="1"/>
    </row>
    <row r="17390" spans="8:8" x14ac:dyDescent="0.25">
      <c r="H17390" s="1"/>
    </row>
    <row r="17392" spans="8:8" x14ac:dyDescent="0.25">
      <c r="H17392" s="1"/>
    </row>
    <row r="17393" spans="8:8" x14ac:dyDescent="0.25">
      <c r="H17393" s="1"/>
    </row>
    <row r="17395" spans="8:8" x14ac:dyDescent="0.25">
      <c r="H17395" s="1"/>
    </row>
    <row r="17396" spans="8:8" x14ac:dyDescent="0.25">
      <c r="H17396" s="1"/>
    </row>
    <row r="17397" spans="8:8" x14ac:dyDescent="0.25">
      <c r="H17397" s="1"/>
    </row>
    <row r="17399" spans="8:8" x14ac:dyDescent="0.25">
      <c r="H17399" s="1"/>
    </row>
    <row r="17400" spans="8:8" x14ac:dyDescent="0.25">
      <c r="H17400" s="1"/>
    </row>
    <row r="17401" spans="8:8" x14ac:dyDescent="0.25">
      <c r="H17401" s="1"/>
    </row>
    <row r="17402" spans="8:8" x14ac:dyDescent="0.25">
      <c r="H17402" s="1"/>
    </row>
    <row r="17404" spans="8:8" x14ac:dyDescent="0.25">
      <c r="H17404" s="1"/>
    </row>
    <row r="17405" spans="8:8" x14ac:dyDescent="0.25">
      <c r="H17405" s="1"/>
    </row>
    <row r="17406" spans="8:8" x14ac:dyDescent="0.25">
      <c r="H17406" s="1"/>
    </row>
    <row r="17418" spans="8:8" x14ac:dyDescent="0.25">
      <c r="H17418" s="1"/>
    </row>
    <row r="17429" spans="8:8" x14ac:dyDescent="0.25">
      <c r="H17429" s="1"/>
    </row>
    <row r="17430" spans="8:8" x14ac:dyDescent="0.25">
      <c r="H17430" s="1"/>
    </row>
    <row r="17435" spans="8:8" x14ac:dyDescent="0.25">
      <c r="H17435" s="1"/>
    </row>
    <row r="17439" spans="8:8" x14ac:dyDescent="0.25">
      <c r="H17439" s="1"/>
    </row>
    <row r="17445" spans="8:8" x14ac:dyDescent="0.25">
      <c r="H17445" s="1"/>
    </row>
    <row r="17446" spans="8:8" x14ac:dyDescent="0.25">
      <c r="H17446" s="1"/>
    </row>
    <row r="17447" spans="8:8" x14ac:dyDescent="0.25">
      <c r="H17447" s="1"/>
    </row>
    <row r="17448" spans="8:8" x14ac:dyDescent="0.25">
      <c r="H17448" s="1"/>
    </row>
    <row r="17449" spans="8:8" x14ac:dyDescent="0.25">
      <c r="H17449" s="1"/>
    </row>
    <row r="17450" spans="8:8" x14ac:dyDescent="0.25">
      <c r="H17450" s="1"/>
    </row>
    <row r="17451" spans="8:8" x14ac:dyDescent="0.25">
      <c r="H17451" s="1"/>
    </row>
    <row r="17452" spans="8:8" x14ac:dyDescent="0.25">
      <c r="H17452" s="1"/>
    </row>
    <row r="17453" spans="8:8" x14ac:dyDescent="0.25">
      <c r="H17453" s="1"/>
    </row>
    <row r="17454" spans="8:8" x14ac:dyDescent="0.25">
      <c r="H17454" s="1"/>
    </row>
    <row r="17455" spans="8:8" x14ac:dyDescent="0.25">
      <c r="H17455" s="1"/>
    </row>
    <row r="17457" spans="8:8" x14ac:dyDescent="0.25">
      <c r="H17457" s="1"/>
    </row>
    <row r="17461" spans="8:8" x14ac:dyDescent="0.25">
      <c r="H17461" s="1"/>
    </row>
    <row r="17462" spans="8:8" x14ac:dyDescent="0.25">
      <c r="H17462" s="1"/>
    </row>
    <row r="17463" spans="8:8" x14ac:dyDescent="0.25">
      <c r="H17463" s="1"/>
    </row>
    <row r="17464" spans="8:8" x14ac:dyDescent="0.25">
      <c r="H17464" s="1"/>
    </row>
    <row r="17465" spans="8:8" x14ac:dyDescent="0.25">
      <c r="H17465" s="1"/>
    </row>
    <row r="17466" spans="8:8" x14ac:dyDescent="0.25">
      <c r="H17466" s="1"/>
    </row>
    <row r="17467" spans="8:8" x14ac:dyDescent="0.25">
      <c r="H17467" s="1"/>
    </row>
    <row r="17469" spans="8:8" x14ac:dyDescent="0.25">
      <c r="H17469" s="1"/>
    </row>
    <row r="17471" spans="8:8" x14ac:dyDescent="0.25">
      <c r="H17471" s="1"/>
    </row>
    <row r="17474" spans="8:8" x14ac:dyDescent="0.25">
      <c r="H17474" s="1"/>
    </row>
    <row r="17476" spans="8:8" x14ac:dyDescent="0.25">
      <c r="H17476" s="1"/>
    </row>
    <row r="17478" spans="8:8" x14ac:dyDescent="0.25">
      <c r="H17478" s="1"/>
    </row>
    <row r="17479" spans="8:8" x14ac:dyDescent="0.25">
      <c r="H17479" s="1"/>
    </row>
    <row r="17482" spans="8:8" x14ac:dyDescent="0.25">
      <c r="H17482" s="1"/>
    </row>
    <row r="17485" spans="8:8" x14ac:dyDescent="0.25">
      <c r="H17485" s="1"/>
    </row>
    <row r="17487" spans="8:8" x14ac:dyDescent="0.25">
      <c r="H17487" s="1"/>
    </row>
    <row r="17488" spans="8:8" x14ac:dyDescent="0.25">
      <c r="H17488" s="1"/>
    </row>
    <row r="17489" spans="8:8" x14ac:dyDescent="0.25">
      <c r="H17489" s="1"/>
    </row>
    <row r="17490" spans="8:8" x14ac:dyDescent="0.25">
      <c r="H17490" s="1"/>
    </row>
    <row r="17491" spans="8:8" x14ac:dyDescent="0.25">
      <c r="H17491" s="1"/>
    </row>
    <row r="17492" spans="8:8" x14ac:dyDescent="0.25">
      <c r="H17492" s="1"/>
    </row>
    <row r="17493" spans="8:8" x14ac:dyDescent="0.25">
      <c r="H17493" s="1"/>
    </row>
    <row r="17494" spans="8:8" x14ac:dyDescent="0.25">
      <c r="H17494" s="1"/>
    </row>
    <row r="17495" spans="8:8" x14ac:dyDescent="0.25">
      <c r="H17495" s="1"/>
    </row>
    <row r="17496" spans="8:8" x14ac:dyDescent="0.25">
      <c r="H17496" s="1"/>
    </row>
    <row r="17500" spans="8:8" x14ac:dyDescent="0.25">
      <c r="H17500" s="1"/>
    </row>
    <row r="17505" spans="8:8" x14ac:dyDescent="0.25">
      <c r="H17505" s="1"/>
    </row>
    <row r="17508" spans="8:8" x14ac:dyDescent="0.25">
      <c r="H17508" s="1"/>
    </row>
    <row r="17509" spans="8:8" x14ac:dyDescent="0.25">
      <c r="H17509" s="1"/>
    </row>
    <row r="17512" spans="8:8" x14ac:dyDescent="0.25">
      <c r="H17512" s="1"/>
    </row>
    <row r="17514" spans="8:8" x14ac:dyDescent="0.25">
      <c r="H17514" s="1"/>
    </row>
    <row r="17515" spans="8:8" x14ac:dyDescent="0.25">
      <c r="H17515" s="1"/>
    </row>
    <row r="17518" spans="8:8" x14ac:dyDescent="0.25">
      <c r="H17518" s="1"/>
    </row>
    <row r="17519" spans="8:8" x14ac:dyDescent="0.25">
      <c r="H17519" s="1"/>
    </row>
    <row r="17523" spans="8:8" x14ac:dyDescent="0.25">
      <c r="H17523" s="1"/>
    </row>
    <row r="17524" spans="8:8" x14ac:dyDescent="0.25">
      <c r="H17524" s="1"/>
    </row>
    <row r="17525" spans="8:8" x14ac:dyDescent="0.25">
      <c r="H17525" s="1"/>
    </row>
    <row r="17526" spans="8:8" x14ac:dyDescent="0.25">
      <c r="H17526" s="1"/>
    </row>
    <row r="17528" spans="8:8" x14ac:dyDescent="0.25">
      <c r="H17528" s="1"/>
    </row>
    <row r="17529" spans="8:8" x14ac:dyDescent="0.25">
      <c r="H17529" s="1"/>
    </row>
    <row r="17531" spans="8:8" x14ac:dyDescent="0.25">
      <c r="H17531" s="1"/>
    </row>
    <row r="17532" spans="8:8" x14ac:dyDescent="0.25">
      <c r="H17532" s="1"/>
    </row>
    <row r="17533" spans="8:8" x14ac:dyDescent="0.25">
      <c r="H17533" s="1"/>
    </row>
    <row r="17534" spans="8:8" x14ac:dyDescent="0.25">
      <c r="H17534" s="1"/>
    </row>
    <row r="17537" spans="8:8" x14ac:dyDescent="0.25">
      <c r="H17537" s="1"/>
    </row>
    <row r="17538" spans="8:8" x14ac:dyDescent="0.25">
      <c r="H17538" s="1"/>
    </row>
    <row r="17539" spans="8:8" x14ac:dyDescent="0.25">
      <c r="H17539" s="1"/>
    </row>
    <row r="17541" spans="8:8" x14ac:dyDescent="0.25">
      <c r="H17541" s="1"/>
    </row>
    <row r="17555" spans="8:8" x14ac:dyDescent="0.25">
      <c r="H17555" s="1"/>
    </row>
    <row r="17563" spans="8:8" x14ac:dyDescent="0.25">
      <c r="H17563" s="1"/>
    </row>
    <row r="17566" spans="8:8" x14ac:dyDescent="0.25">
      <c r="H17566" s="1"/>
    </row>
    <row r="17567" spans="8:8" x14ac:dyDescent="0.25">
      <c r="H17567" s="1"/>
    </row>
    <row r="17568" spans="8:8" x14ac:dyDescent="0.25">
      <c r="H17568" s="1"/>
    </row>
    <row r="17569" spans="8:8" x14ac:dyDescent="0.25">
      <c r="H17569" s="1"/>
    </row>
    <row r="17570" spans="8:8" x14ac:dyDescent="0.25">
      <c r="H17570" s="1"/>
    </row>
    <row r="17571" spans="8:8" x14ac:dyDescent="0.25">
      <c r="H17571" s="1"/>
    </row>
    <row r="17572" spans="8:8" x14ac:dyDescent="0.25">
      <c r="H17572" s="1"/>
    </row>
    <row r="17575" spans="8:8" x14ac:dyDescent="0.25">
      <c r="H17575" s="1"/>
    </row>
    <row r="17576" spans="8:8" x14ac:dyDescent="0.25">
      <c r="H17576" s="1"/>
    </row>
    <row r="17578" spans="8:8" x14ac:dyDescent="0.25">
      <c r="H17578" s="1"/>
    </row>
    <row r="17580" spans="8:8" x14ac:dyDescent="0.25">
      <c r="H17580" s="1"/>
    </row>
    <row r="17581" spans="8:8" x14ac:dyDescent="0.25">
      <c r="H17581" s="1"/>
    </row>
    <row r="17582" spans="8:8" x14ac:dyDescent="0.25">
      <c r="H17582" s="1"/>
    </row>
    <row r="17583" spans="8:8" x14ac:dyDescent="0.25">
      <c r="H17583" s="1"/>
    </row>
    <row r="17584" spans="8:8" x14ac:dyDescent="0.25">
      <c r="H17584" s="1"/>
    </row>
    <row r="17585" spans="8:8" x14ac:dyDescent="0.25">
      <c r="H17585" s="1"/>
    </row>
    <row r="17586" spans="8:8" x14ac:dyDescent="0.25">
      <c r="H17586" s="1"/>
    </row>
    <row r="17591" spans="8:8" x14ac:dyDescent="0.25">
      <c r="H17591" s="1"/>
    </row>
    <row r="17592" spans="8:8" x14ac:dyDescent="0.25">
      <c r="H17592" s="1"/>
    </row>
    <row r="17593" spans="8:8" x14ac:dyDescent="0.25">
      <c r="H17593" s="1"/>
    </row>
    <row r="17594" spans="8:8" x14ac:dyDescent="0.25">
      <c r="H17594" s="1"/>
    </row>
    <row r="17595" spans="8:8" x14ac:dyDescent="0.25">
      <c r="H17595" s="1"/>
    </row>
    <row r="17596" spans="8:8" x14ac:dyDescent="0.25">
      <c r="H17596" s="1"/>
    </row>
    <row r="17597" spans="8:8" x14ac:dyDescent="0.25">
      <c r="H17597" s="1"/>
    </row>
    <row r="17598" spans="8:8" x14ac:dyDescent="0.25">
      <c r="H17598" s="1"/>
    </row>
    <row r="17599" spans="8:8" x14ac:dyDescent="0.25">
      <c r="H17599" s="1"/>
    </row>
    <row r="17600" spans="8:8" x14ac:dyDescent="0.25">
      <c r="H17600" s="1"/>
    </row>
    <row r="17605" spans="8:8" x14ac:dyDescent="0.25">
      <c r="H17605" s="1"/>
    </row>
    <row r="17606" spans="8:8" x14ac:dyDescent="0.25">
      <c r="H17606" s="1"/>
    </row>
    <row r="17610" spans="8:8" x14ac:dyDescent="0.25">
      <c r="H17610" s="1"/>
    </row>
    <row r="17611" spans="8:8" x14ac:dyDescent="0.25">
      <c r="H17611" s="1"/>
    </row>
    <row r="17612" spans="8:8" x14ac:dyDescent="0.25">
      <c r="H17612" s="1"/>
    </row>
    <row r="17613" spans="8:8" x14ac:dyDescent="0.25">
      <c r="H17613" s="1"/>
    </row>
    <row r="17614" spans="8:8" x14ac:dyDescent="0.25">
      <c r="H17614" s="1"/>
    </row>
    <row r="17615" spans="8:8" x14ac:dyDescent="0.25">
      <c r="H17615" s="1"/>
    </row>
    <row r="17616" spans="8:8" x14ac:dyDescent="0.25">
      <c r="H17616" s="1"/>
    </row>
    <row r="17617" spans="8:8" x14ac:dyDescent="0.25">
      <c r="H17617" s="1"/>
    </row>
    <row r="17618" spans="8:8" x14ac:dyDescent="0.25">
      <c r="H17618" s="1"/>
    </row>
    <row r="17622" spans="8:8" x14ac:dyDescent="0.25">
      <c r="H17622" s="1"/>
    </row>
    <row r="17623" spans="8:8" x14ac:dyDescent="0.25">
      <c r="H17623" s="1"/>
    </row>
    <row r="17625" spans="8:8" x14ac:dyDescent="0.25">
      <c r="H17625" s="1"/>
    </row>
    <row r="17626" spans="8:8" x14ac:dyDescent="0.25">
      <c r="H17626" s="1"/>
    </row>
    <row r="17627" spans="8:8" x14ac:dyDescent="0.25">
      <c r="H17627" s="1"/>
    </row>
    <row r="17628" spans="8:8" x14ac:dyDescent="0.25">
      <c r="H17628" s="1"/>
    </row>
    <row r="17629" spans="8:8" x14ac:dyDescent="0.25">
      <c r="H17629" s="1"/>
    </row>
    <row r="17630" spans="8:8" x14ac:dyDescent="0.25">
      <c r="H17630" s="1"/>
    </row>
    <row r="17632" spans="8:8" x14ac:dyDescent="0.25">
      <c r="H17632" s="1"/>
    </row>
    <row r="17633" spans="8:8" x14ac:dyDescent="0.25">
      <c r="H17633" s="1"/>
    </row>
    <row r="17636" spans="8:8" x14ac:dyDescent="0.25">
      <c r="H17636" s="1"/>
    </row>
    <row r="17641" spans="8:8" x14ac:dyDescent="0.25">
      <c r="H17641" s="1"/>
    </row>
    <row r="17644" spans="8:8" x14ac:dyDescent="0.25">
      <c r="H17644" s="1"/>
    </row>
    <row r="17646" spans="8:8" x14ac:dyDescent="0.25">
      <c r="H17646" s="1"/>
    </row>
    <row r="17647" spans="8:8" x14ac:dyDescent="0.25">
      <c r="H17647" s="1"/>
    </row>
    <row r="17648" spans="8:8" x14ac:dyDescent="0.25">
      <c r="H17648" s="1"/>
    </row>
    <row r="17649" spans="8:8" x14ac:dyDescent="0.25">
      <c r="H17649" s="1"/>
    </row>
    <row r="17650" spans="8:8" x14ac:dyDescent="0.25">
      <c r="H17650" s="1"/>
    </row>
    <row r="17651" spans="8:8" x14ac:dyDescent="0.25">
      <c r="H17651" s="1"/>
    </row>
    <row r="17652" spans="8:8" x14ac:dyDescent="0.25">
      <c r="H17652" s="1"/>
    </row>
    <row r="17653" spans="8:8" x14ac:dyDescent="0.25">
      <c r="H17653" s="1"/>
    </row>
    <row r="17654" spans="8:8" x14ac:dyDescent="0.25">
      <c r="H17654" s="1"/>
    </row>
    <row r="17656" spans="8:8" x14ac:dyDescent="0.25">
      <c r="H17656" s="1"/>
    </row>
    <row r="17657" spans="8:8" x14ac:dyDescent="0.25">
      <c r="H17657" s="1"/>
    </row>
    <row r="17658" spans="8:8" x14ac:dyDescent="0.25">
      <c r="H17658" s="1"/>
    </row>
    <row r="17659" spans="8:8" x14ac:dyDescent="0.25">
      <c r="H17659" s="1"/>
    </row>
    <row r="17660" spans="8:8" x14ac:dyDescent="0.25">
      <c r="H17660" s="1"/>
    </row>
    <row r="17664" spans="8:8" x14ac:dyDescent="0.25">
      <c r="H17664" s="1"/>
    </row>
    <row r="17665" spans="8:8" x14ac:dyDescent="0.25">
      <c r="H17665" s="1"/>
    </row>
    <row r="17666" spans="8:8" x14ac:dyDescent="0.25">
      <c r="H17666" s="1"/>
    </row>
    <row r="17667" spans="8:8" x14ac:dyDescent="0.25">
      <c r="H17667" s="1"/>
    </row>
    <row r="17668" spans="8:8" x14ac:dyDescent="0.25">
      <c r="H17668" s="1"/>
    </row>
    <row r="17669" spans="8:8" x14ac:dyDescent="0.25">
      <c r="H17669" s="1"/>
    </row>
    <row r="17671" spans="8:8" x14ac:dyDescent="0.25">
      <c r="H17671" s="1"/>
    </row>
    <row r="17672" spans="8:8" x14ac:dyDescent="0.25">
      <c r="H17672" s="1"/>
    </row>
    <row r="17673" spans="8:8" x14ac:dyDescent="0.25">
      <c r="H17673" s="1"/>
    </row>
    <row r="17674" spans="8:8" x14ac:dyDescent="0.25">
      <c r="H17674" s="1"/>
    </row>
    <row r="17676" spans="8:8" x14ac:dyDescent="0.25">
      <c r="H17676" s="1"/>
    </row>
    <row r="17677" spans="8:8" x14ac:dyDescent="0.25">
      <c r="H17677" s="1"/>
    </row>
    <row r="17678" spans="8:8" x14ac:dyDescent="0.25">
      <c r="H17678" s="1"/>
    </row>
    <row r="17679" spans="8:8" x14ac:dyDescent="0.25">
      <c r="H17679" s="1"/>
    </row>
    <row r="17680" spans="8:8" x14ac:dyDescent="0.25">
      <c r="H17680" s="1"/>
    </row>
    <row r="17681" spans="8:8" x14ac:dyDescent="0.25">
      <c r="H17681" s="1"/>
    </row>
    <row r="17683" spans="8:8" x14ac:dyDescent="0.25">
      <c r="H17683" s="1"/>
    </row>
    <row r="17685" spans="8:8" x14ac:dyDescent="0.25">
      <c r="H17685" s="1"/>
    </row>
    <row r="17686" spans="8:8" x14ac:dyDescent="0.25">
      <c r="H17686" s="1"/>
    </row>
    <row r="17687" spans="8:8" x14ac:dyDescent="0.25">
      <c r="H17687" s="1"/>
    </row>
    <row r="17688" spans="8:8" x14ac:dyDescent="0.25">
      <c r="H17688" s="1"/>
    </row>
    <row r="17689" spans="8:8" x14ac:dyDescent="0.25">
      <c r="H17689" s="1"/>
    </row>
    <row r="17690" spans="8:8" x14ac:dyDescent="0.25">
      <c r="H17690" s="1"/>
    </row>
    <row r="17691" spans="8:8" x14ac:dyDescent="0.25">
      <c r="H17691" s="1"/>
    </row>
    <row r="17692" spans="8:8" x14ac:dyDescent="0.25">
      <c r="H17692" s="1"/>
    </row>
    <row r="17696" spans="8:8" x14ac:dyDescent="0.25">
      <c r="H17696" s="1"/>
    </row>
    <row r="17704" spans="8:8" x14ac:dyDescent="0.25">
      <c r="H17704" s="1"/>
    </row>
    <row r="17709" spans="8:8" x14ac:dyDescent="0.25">
      <c r="H17709" s="1"/>
    </row>
    <row r="17710" spans="8:8" x14ac:dyDescent="0.25">
      <c r="H17710" s="1"/>
    </row>
    <row r="17711" spans="8:8" x14ac:dyDescent="0.25">
      <c r="H17711" s="1"/>
    </row>
    <row r="17712" spans="8:8" x14ac:dyDescent="0.25">
      <c r="H17712" s="1"/>
    </row>
    <row r="17718" spans="8:8" x14ac:dyDescent="0.25">
      <c r="H17718" s="1"/>
    </row>
    <row r="17719" spans="8:8" x14ac:dyDescent="0.25">
      <c r="H17719" s="1"/>
    </row>
    <row r="17720" spans="8:8" x14ac:dyDescent="0.25">
      <c r="H17720" s="1"/>
    </row>
    <row r="17721" spans="8:8" x14ac:dyDescent="0.25">
      <c r="H17721" s="1"/>
    </row>
    <row r="17722" spans="8:8" x14ac:dyDescent="0.25">
      <c r="H17722" s="1"/>
    </row>
    <row r="17723" spans="8:8" x14ac:dyDescent="0.25">
      <c r="H17723" s="1"/>
    </row>
    <row r="17724" spans="8:8" x14ac:dyDescent="0.25">
      <c r="H17724" s="1"/>
    </row>
    <row r="17725" spans="8:8" x14ac:dyDescent="0.25">
      <c r="H17725" s="1"/>
    </row>
    <row r="17726" spans="8:8" x14ac:dyDescent="0.25">
      <c r="H17726" s="1"/>
    </row>
    <row r="17730" spans="8:8" x14ac:dyDescent="0.25">
      <c r="H17730" s="1"/>
    </row>
    <row r="17733" spans="8:8" x14ac:dyDescent="0.25">
      <c r="H17733" s="1"/>
    </row>
    <row r="17735" spans="8:8" x14ac:dyDescent="0.25">
      <c r="H17735" s="1"/>
    </row>
    <row r="17739" spans="8:8" x14ac:dyDescent="0.25">
      <c r="H17739" s="1"/>
    </row>
    <row r="17754" spans="8:8" x14ac:dyDescent="0.25">
      <c r="H17754" s="1"/>
    </row>
    <row r="17757" spans="8:8" x14ac:dyDescent="0.25">
      <c r="H17757" s="1"/>
    </row>
    <row r="17758" spans="8:8" x14ac:dyDescent="0.25">
      <c r="H17758" s="1"/>
    </row>
    <row r="17759" spans="8:8" x14ac:dyDescent="0.25">
      <c r="H17759" s="1"/>
    </row>
    <row r="17760" spans="8:8" x14ac:dyDescent="0.25">
      <c r="H17760" s="1"/>
    </row>
    <row r="17761" spans="8:8" x14ac:dyDescent="0.25">
      <c r="H17761" s="1"/>
    </row>
    <row r="17762" spans="8:8" x14ac:dyDescent="0.25">
      <c r="H17762" s="1"/>
    </row>
    <row r="17763" spans="8:8" x14ac:dyDescent="0.25">
      <c r="H17763" s="1"/>
    </row>
    <row r="17764" spans="8:8" x14ac:dyDescent="0.25">
      <c r="H17764" s="1"/>
    </row>
    <row r="17772" spans="8:8" x14ac:dyDescent="0.25">
      <c r="H17772" s="1"/>
    </row>
    <row r="17774" spans="8:8" x14ac:dyDescent="0.25">
      <c r="H17774" s="1"/>
    </row>
    <row r="17775" spans="8:8" x14ac:dyDescent="0.25">
      <c r="H17775" s="1"/>
    </row>
    <row r="17776" spans="8:8" x14ac:dyDescent="0.25">
      <c r="H17776" s="1"/>
    </row>
    <row r="17777" spans="8:8" x14ac:dyDescent="0.25">
      <c r="H17777" s="1"/>
    </row>
    <row r="17778" spans="8:8" x14ac:dyDescent="0.25">
      <c r="H17778" s="1"/>
    </row>
    <row r="17779" spans="8:8" x14ac:dyDescent="0.25">
      <c r="H17779" s="1"/>
    </row>
    <row r="17780" spans="8:8" x14ac:dyDescent="0.25">
      <c r="H17780" s="1"/>
    </row>
    <row r="17781" spans="8:8" x14ac:dyDescent="0.25">
      <c r="H17781" s="1"/>
    </row>
    <row r="17783" spans="8:8" x14ac:dyDescent="0.25">
      <c r="H17783" s="1"/>
    </row>
    <row r="17784" spans="8:8" x14ac:dyDescent="0.25">
      <c r="H17784" s="1"/>
    </row>
    <row r="17785" spans="8:8" x14ac:dyDescent="0.25">
      <c r="H17785" s="1"/>
    </row>
    <row r="17786" spans="8:8" x14ac:dyDescent="0.25">
      <c r="H17786" s="1"/>
    </row>
    <row r="17788" spans="8:8" x14ac:dyDescent="0.25">
      <c r="H17788" s="1"/>
    </row>
    <row r="17789" spans="8:8" x14ac:dyDescent="0.25">
      <c r="H17789" s="1"/>
    </row>
    <row r="17790" spans="8:8" x14ac:dyDescent="0.25">
      <c r="H17790" s="1"/>
    </row>
    <row r="17792" spans="8:8" x14ac:dyDescent="0.25">
      <c r="H17792" s="1"/>
    </row>
    <row r="17793" spans="8:8" x14ac:dyDescent="0.25">
      <c r="H17793" s="1"/>
    </row>
    <row r="17795" spans="8:8" x14ac:dyDescent="0.25">
      <c r="H17795" s="1"/>
    </row>
    <row r="17796" spans="8:8" x14ac:dyDescent="0.25">
      <c r="H17796" s="1"/>
    </row>
    <row r="17798" spans="8:8" x14ac:dyDescent="0.25">
      <c r="H17798" s="1"/>
    </row>
    <row r="17800" spans="8:8" x14ac:dyDescent="0.25">
      <c r="H17800" s="1"/>
    </row>
    <row r="17801" spans="8:8" x14ac:dyDescent="0.25">
      <c r="H17801" s="1"/>
    </row>
    <row r="17808" spans="8:8" x14ac:dyDescent="0.25">
      <c r="H17808" s="1"/>
    </row>
    <row r="17809" spans="8:8" x14ac:dyDescent="0.25">
      <c r="H17809" s="1"/>
    </row>
    <row r="17810" spans="8:8" x14ac:dyDescent="0.25">
      <c r="H17810" s="1"/>
    </row>
    <row r="17813" spans="8:8" x14ac:dyDescent="0.25">
      <c r="H17813" s="1"/>
    </row>
    <row r="17814" spans="8:8" x14ac:dyDescent="0.25">
      <c r="H17814" s="1"/>
    </row>
    <row r="17816" spans="8:8" x14ac:dyDescent="0.25">
      <c r="H17816" s="1"/>
    </row>
    <row r="17817" spans="8:8" x14ac:dyDescent="0.25">
      <c r="H17817" s="1"/>
    </row>
    <row r="17818" spans="8:8" x14ac:dyDescent="0.25">
      <c r="H17818" s="1"/>
    </row>
    <row r="17819" spans="8:8" x14ac:dyDescent="0.25">
      <c r="H17819" s="1"/>
    </row>
    <row r="17820" spans="8:8" x14ac:dyDescent="0.25">
      <c r="H17820" s="1"/>
    </row>
    <row r="17821" spans="8:8" x14ac:dyDescent="0.25">
      <c r="H17821" s="1"/>
    </row>
    <row r="17822" spans="8:8" x14ac:dyDescent="0.25">
      <c r="H17822" s="1"/>
    </row>
    <row r="17823" spans="8:8" x14ac:dyDescent="0.25">
      <c r="H17823" s="1"/>
    </row>
    <row r="17824" spans="8:8" x14ac:dyDescent="0.25">
      <c r="H17824" s="1"/>
    </row>
    <row r="17825" spans="8:8" x14ac:dyDescent="0.25">
      <c r="H17825" s="1"/>
    </row>
    <row r="17826" spans="8:8" x14ac:dyDescent="0.25">
      <c r="H17826" s="1"/>
    </row>
    <row r="17829" spans="8:8" x14ac:dyDescent="0.25">
      <c r="H17829" s="1"/>
    </row>
    <row r="17832" spans="8:8" x14ac:dyDescent="0.25">
      <c r="H17832" s="1"/>
    </row>
    <row r="17833" spans="8:8" x14ac:dyDescent="0.25">
      <c r="H17833" s="1"/>
    </row>
    <row r="17834" spans="8:8" x14ac:dyDescent="0.25">
      <c r="H17834" s="1"/>
    </row>
    <row r="17835" spans="8:8" x14ac:dyDescent="0.25">
      <c r="H17835" s="1"/>
    </row>
    <row r="17836" spans="8:8" x14ac:dyDescent="0.25">
      <c r="H17836" s="1"/>
    </row>
    <row r="17837" spans="8:8" x14ac:dyDescent="0.25">
      <c r="H17837" s="1"/>
    </row>
    <row r="17838" spans="8:8" x14ac:dyDescent="0.25">
      <c r="H17838" s="1"/>
    </row>
    <row r="17839" spans="8:8" x14ac:dyDescent="0.25">
      <c r="H17839" s="1"/>
    </row>
    <row r="17844" spans="8:8" x14ac:dyDescent="0.25">
      <c r="H17844" s="1"/>
    </row>
    <row r="17849" spans="8:8" x14ac:dyDescent="0.25">
      <c r="H17849" s="1"/>
    </row>
    <row r="17850" spans="8:8" x14ac:dyDescent="0.25">
      <c r="H17850" s="1"/>
    </row>
    <row r="17852" spans="8:8" x14ac:dyDescent="0.25">
      <c r="H17852" s="1"/>
    </row>
    <row r="17856" spans="8:8" x14ac:dyDescent="0.25">
      <c r="H17856" s="1"/>
    </row>
    <row r="17857" spans="8:8" x14ac:dyDescent="0.25">
      <c r="H17857" s="1"/>
    </row>
    <row r="17858" spans="8:8" x14ac:dyDescent="0.25">
      <c r="H17858" s="1"/>
    </row>
    <row r="17859" spans="8:8" x14ac:dyDescent="0.25">
      <c r="H17859" s="1"/>
    </row>
    <row r="17860" spans="8:8" x14ac:dyDescent="0.25">
      <c r="H17860" s="1"/>
    </row>
    <row r="17861" spans="8:8" x14ac:dyDescent="0.25">
      <c r="H17861" s="1"/>
    </row>
    <row r="17862" spans="8:8" x14ac:dyDescent="0.25">
      <c r="H17862" s="1"/>
    </row>
    <row r="17863" spans="8:8" x14ac:dyDescent="0.25">
      <c r="H17863" s="1"/>
    </row>
    <row r="17867" spans="8:8" x14ac:dyDescent="0.25">
      <c r="H17867" s="1"/>
    </row>
    <row r="17869" spans="8:8" x14ac:dyDescent="0.25">
      <c r="H17869" s="1"/>
    </row>
    <row r="17870" spans="8:8" x14ac:dyDescent="0.25">
      <c r="H17870" s="1"/>
    </row>
    <row r="17871" spans="8:8" x14ac:dyDescent="0.25">
      <c r="H17871" s="1"/>
    </row>
    <row r="17872" spans="8:8" x14ac:dyDescent="0.25">
      <c r="H17872" s="1"/>
    </row>
    <row r="17873" spans="8:8" x14ac:dyDescent="0.25">
      <c r="H17873" s="1"/>
    </row>
    <row r="17874" spans="8:8" x14ac:dyDescent="0.25">
      <c r="H17874" s="1"/>
    </row>
    <row r="17875" spans="8:8" x14ac:dyDescent="0.25">
      <c r="H17875" s="1"/>
    </row>
    <row r="17878" spans="8:8" x14ac:dyDescent="0.25">
      <c r="H17878" s="1"/>
    </row>
    <row r="17879" spans="8:8" x14ac:dyDescent="0.25">
      <c r="H17879" s="1"/>
    </row>
    <row r="17880" spans="8:8" x14ac:dyDescent="0.25">
      <c r="H17880" s="1"/>
    </row>
    <row r="17881" spans="8:8" x14ac:dyDescent="0.25">
      <c r="H17881" s="1"/>
    </row>
    <row r="17882" spans="8:8" x14ac:dyDescent="0.25">
      <c r="H17882" s="1"/>
    </row>
    <row r="17884" spans="8:8" x14ac:dyDescent="0.25">
      <c r="H17884" s="1"/>
    </row>
    <row r="17885" spans="8:8" x14ac:dyDescent="0.25">
      <c r="H17885" s="1"/>
    </row>
    <row r="17886" spans="8:8" x14ac:dyDescent="0.25">
      <c r="H17886" s="1"/>
    </row>
    <row r="17887" spans="8:8" x14ac:dyDescent="0.25">
      <c r="H17887" s="1"/>
    </row>
    <row r="17889" spans="8:8" x14ac:dyDescent="0.25">
      <c r="H17889" s="1"/>
    </row>
    <row r="17892" spans="8:8" x14ac:dyDescent="0.25">
      <c r="H17892" s="1"/>
    </row>
    <row r="17893" spans="8:8" x14ac:dyDescent="0.25">
      <c r="H17893" s="1"/>
    </row>
    <row r="17894" spans="8:8" x14ac:dyDescent="0.25">
      <c r="H17894" s="1"/>
    </row>
    <row r="17895" spans="8:8" x14ac:dyDescent="0.25">
      <c r="H17895" s="1"/>
    </row>
    <row r="17896" spans="8:8" x14ac:dyDescent="0.25">
      <c r="H17896" s="1"/>
    </row>
    <row r="17897" spans="8:8" x14ac:dyDescent="0.25">
      <c r="H17897" s="1"/>
    </row>
    <row r="17898" spans="8:8" x14ac:dyDescent="0.25">
      <c r="H17898" s="1"/>
    </row>
    <row r="17899" spans="8:8" x14ac:dyDescent="0.25">
      <c r="H17899" s="1"/>
    </row>
    <row r="17900" spans="8:8" x14ac:dyDescent="0.25">
      <c r="H17900" s="1"/>
    </row>
    <row r="17902" spans="8:8" x14ac:dyDescent="0.25">
      <c r="H17902" s="1"/>
    </row>
    <row r="17906" spans="8:8" x14ac:dyDescent="0.25">
      <c r="H17906" s="1"/>
    </row>
    <row r="17907" spans="8:8" x14ac:dyDescent="0.25">
      <c r="H17907" s="1"/>
    </row>
    <row r="17918" spans="8:8" x14ac:dyDescent="0.25">
      <c r="H17918" s="1"/>
    </row>
    <row r="17921" spans="8:8" x14ac:dyDescent="0.25">
      <c r="H17921" s="1"/>
    </row>
    <row r="17922" spans="8:8" x14ac:dyDescent="0.25">
      <c r="H17922" s="1"/>
    </row>
    <row r="17924" spans="8:8" x14ac:dyDescent="0.25">
      <c r="H17924" s="1"/>
    </row>
    <row r="17925" spans="8:8" x14ac:dyDescent="0.25">
      <c r="H17925" s="1"/>
    </row>
    <row r="17926" spans="8:8" x14ac:dyDescent="0.25">
      <c r="H17926" s="1"/>
    </row>
    <row r="17928" spans="8:8" x14ac:dyDescent="0.25">
      <c r="H17928" s="1"/>
    </row>
    <row r="17929" spans="8:8" x14ac:dyDescent="0.25">
      <c r="H17929" s="1"/>
    </row>
    <row r="17931" spans="8:8" x14ac:dyDescent="0.25">
      <c r="H17931" s="1"/>
    </row>
    <row r="17935" spans="8:8" x14ac:dyDescent="0.25">
      <c r="H17935" s="1"/>
    </row>
    <row r="17936" spans="8:8" x14ac:dyDescent="0.25">
      <c r="H17936" s="1"/>
    </row>
    <row r="17938" spans="8:8" x14ac:dyDescent="0.25">
      <c r="H17938" s="1"/>
    </row>
    <row r="17939" spans="8:8" x14ac:dyDescent="0.25">
      <c r="H17939" s="1"/>
    </row>
    <row r="17946" spans="8:8" x14ac:dyDescent="0.25">
      <c r="H17946" s="1"/>
    </row>
    <row r="17947" spans="8:8" x14ac:dyDescent="0.25">
      <c r="H17947" s="1"/>
    </row>
    <row r="17949" spans="8:8" x14ac:dyDescent="0.25">
      <c r="H17949" s="1"/>
    </row>
    <row r="17950" spans="8:8" x14ac:dyDescent="0.25">
      <c r="H17950" s="1"/>
    </row>
    <row r="17951" spans="8:8" x14ac:dyDescent="0.25">
      <c r="H17951" s="1"/>
    </row>
    <row r="17952" spans="8:8" x14ac:dyDescent="0.25">
      <c r="H17952" s="1"/>
    </row>
    <row r="17953" spans="8:8" x14ac:dyDescent="0.25">
      <c r="H17953" s="1"/>
    </row>
    <row r="17956" spans="8:8" x14ac:dyDescent="0.25">
      <c r="H17956" s="1"/>
    </row>
    <row r="17957" spans="8:8" x14ac:dyDescent="0.25">
      <c r="H17957" s="1"/>
    </row>
    <row r="17960" spans="8:8" x14ac:dyDescent="0.25">
      <c r="H17960" s="1"/>
    </row>
    <row r="17961" spans="8:8" x14ac:dyDescent="0.25">
      <c r="H17961" s="1"/>
    </row>
    <row r="17962" spans="8:8" x14ac:dyDescent="0.25">
      <c r="H17962" s="1"/>
    </row>
    <row r="17963" spans="8:8" x14ac:dyDescent="0.25">
      <c r="H17963" s="1"/>
    </row>
    <row r="17964" spans="8:8" x14ac:dyDescent="0.25">
      <c r="H17964" s="1"/>
    </row>
    <row r="17968" spans="8:8" x14ac:dyDescent="0.25">
      <c r="H17968" s="1"/>
    </row>
    <row r="17969" spans="8:8" x14ac:dyDescent="0.25">
      <c r="H17969" s="1"/>
    </row>
    <row r="17970" spans="8:8" x14ac:dyDescent="0.25">
      <c r="H17970" s="1"/>
    </row>
    <row r="17980" spans="8:8" x14ac:dyDescent="0.25">
      <c r="H17980" s="1"/>
    </row>
    <row r="17981" spans="8:8" x14ac:dyDescent="0.25">
      <c r="H17981" s="1"/>
    </row>
    <row r="17982" spans="8:8" x14ac:dyDescent="0.25">
      <c r="H17982" s="1"/>
    </row>
    <row r="17983" spans="8:8" x14ac:dyDescent="0.25">
      <c r="H17983" s="1"/>
    </row>
    <row r="17984" spans="8:8" x14ac:dyDescent="0.25">
      <c r="H17984" s="1"/>
    </row>
    <row r="17985" spans="8:8" x14ac:dyDescent="0.25">
      <c r="H17985" s="1"/>
    </row>
    <row r="17987" spans="8:8" x14ac:dyDescent="0.25">
      <c r="H17987" s="1"/>
    </row>
    <row r="17988" spans="8:8" x14ac:dyDescent="0.25">
      <c r="H17988" s="1"/>
    </row>
    <row r="17989" spans="8:8" x14ac:dyDescent="0.25">
      <c r="H17989" s="1"/>
    </row>
    <row r="17991" spans="8:8" x14ac:dyDescent="0.25">
      <c r="H17991" s="1"/>
    </row>
    <row r="17994" spans="8:8" x14ac:dyDescent="0.25">
      <c r="H17994" s="1"/>
    </row>
    <row r="17995" spans="8:8" x14ac:dyDescent="0.25">
      <c r="H17995" s="1"/>
    </row>
    <row r="17996" spans="8:8" x14ac:dyDescent="0.25">
      <c r="H17996" s="1"/>
    </row>
    <row r="17998" spans="8:8" x14ac:dyDescent="0.25">
      <c r="H17998" s="1"/>
    </row>
    <row r="17999" spans="8:8" x14ac:dyDescent="0.25">
      <c r="H17999" s="1"/>
    </row>
    <row r="18000" spans="8:8" x14ac:dyDescent="0.25">
      <c r="H18000" s="1"/>
    </row>
    <row r="18004" spans="8:8" x14ac:dyDescent="0.25">
      <c r="H18004" s="1"/>
    </row>
    <row r="18017" spans="8:8" x14ac:dyDescent="0.25">
      <c r="H18017" s="1"/>
    </row>
    <row r="18018" spans="8:8" x14ac:dyDescent="0.25">
      <c r="H18018" s="1"/>
    </row>
    <row r="18019" spans="8:8" x14ac:dyDescent="0.25">
      <c r="H18019" s="1"/>
    </row>
    <row r="18020" spans="8:8" x14ac:dyDescent="0.25">
      <c r="H18020" s="1"/>
    </row>
    <row r="18021" spans="8:8" x14ac:dyDescent="0.25">
      <c r="H18021" s="1"/>
    </row>
    <row r="18022" spans="8:8" x14ac:dyDescent="0.25">
      <c r="H18022" s="1"/>
    </row>
    <row r="18023" spans="8:8" x14ac:dyDescent="0.25">
      <c r="H18023" s="1"/>
    </row>
    <row r="18029" spans="8:8" x14ac:dyDescent="0.25">
      <c r="H18029" s="1"/>
    </row>
    <row r="18030" spans="8:8" x14ac:dyDescent="0.25">
      <c r="H18030" s="1"/>
    </row>
    <row r="18031" spans="8:8" x14ac:dyDescent="0.25">
      <c r="H18031" s="1"/>
    </row>
    <row r="18032" spans="8:8" x14ac:dyDescent="0.25">
      <c r="H18032" s="1"/>
    </row>
    <row r="18033" spans="8:8" x14ac:dyDescent="0.25">
      <c r="H18033" s="1"/>
    </row>
    <row r="18034" spans="8:8" x14ac:dyDescent="0.25">
      <c r="H18034" s="1"/>
    </row>
    <row r="18035" spans="8:8" x14ac:dyDescent="0.25">
      <c r="H18035" s="1"/>
    </row>
    <row r="18036" spans="8:8" x14ac:dyDescent="0.25">
      <c r="H18036" s="1"/>
    </row>
    <row r="18038" spans="8:8" x14ac:dyDescent="0.25">
      <c r="H18038" s="1"/>
    </row>
    <row r="18039" spans="8:8" x14ac:dyDescent="0.25">
      <c r="H18039" s="1"/>
    </row>
    <row r="18040" spans="8:8" x14ac:dyDescent="0.25">
      <c r="H18040" s="1"/>
    </row>
    <row r="18042" spans="8:8" x14ac:dyDescent="0.25">
      <c r="H18042" s="1"/>
    </row>
    <row r="18043" spans="8:8" x14ac:dyDescent="0.25">
      <c r="H18043" s="1"/>
    </row>
    <row r="18045" spans="8:8" x14ac:dyDescent="0.25">
      <c r="H18045" s="1"/>
    </row>
    <row r="18047" spans="8:8" x14ac:dyDescent="0.25">
      <c r="H18047" s="1"/>
    </row>
    <row r="18049" spans="8:8" x14ac:dyDescent="0.25">
      <c r="H18049" s="1"/>
    </row>
    <row r="18050" spans="8:8" x14ac:dyDescent="0.25">
      <c r="H18050" s="1"/>
    </row>
    <row r="18051" spans="8:8" x14ac:dyDescent="0.25">
      <c r="H18051" s="1"/>
    </row>
    <row r="18054" spans="8:8" x14ac:dyDescent="0.25">
      <c r="H18054" s="1"/>
    </row>
    <row r="18055" spans="8:8" x14ac:dyDescent="0.25">
      <c r="H18055" s="1"/>
    </row>
    <row r="18056" spans="8:8" x14ac:dyDescent="0.25">
      <c r="H18056" s="1"/>
    </row>
    <row r="18057" spans="8:8" x14ac:dyDescent="0.25">
      <c r="H18057" s="1"/>
    </row>
    <row r="18058" spans="8:8" x14ac:dyDescent="0.25">
      <c r="H18058" s="1"/>
    </row>
    <row r="18070" spans="8:8" x14ac:dyDescent="0.25">
      <c r="H18070" s="1"/>
    </row>
    <row r="18082" spans="8:8" x14ac:dyDescent="0.25">
      <c r="H18082" s="1"/>
    </row>
    <row r="18089" spans="8:8" x14ac:dyDescent="0.25">
      <c r="H18089" s="1"/>
    </row>
    <row r="18090" spans="8:8" x14ac:dyDescent="0.25">
      <c r="H18090" s="1"/>
    </row>
    <row r="18091" spans="8:8" x14ac:dyDescent="0.25">
      <c r="H18091" s="1"/>
    </row>
    <row r="18092" spans="8:8" x14ac:dyDescent="0.25">
      <c r="H18092" s="1"/>
    </row>
    <row r="18093" spans="8:8" x14ac:dyDescent="0.25">
      <c r="H18093" s="1"/>
    </row>
    <row r="18094" spans="8:8" x14ac:dyDescent="0.25">
      <c r="H18094" s="1"/>
    </row>
    <row r="18095" spans="8:8" x14ac:dyDescent="0.25">
      <c r="H18095" s="1"/>
    </row>
    <row r="18096" spans="8:8" x14ac:dyDescent="0.25">
      <c r="H18096" s="1"/>
    </row>
    <row r="18097" spans="8:8" x14ac:dyDescent="0.25">
      <c r="H18097" s="1"/>
    </row>
    <row r="18098" spans="8:8" x14ac:dyDescent="0.25">
      <c r="H18098" s="1"/>
    </row>
    <row r="18099" spans="8:8" x14ac:dyDescent="0.25">
      <c r="H18099" s="1"/>
    </row>
    <row r="18100" spans="8:8" x14ac:dyDescent="0.25">
      <c r="H18100" s="1"/>
    </row>
    <row r="18101" spans="8:8" x14ac:dyDescent="0.25">
      <c r="H18101" s="1"/>
    </row>
    <row r="18102" spans="8:8" x14ac:dyDescent="0.25">
      <c r="H18102" s="1"/>
    </row>
    <row r="18103" spans="8:8" x14ac:dyDescent="0.25">
      <c r="H18103" s="1"/>
    </row>
    <row r="18104" spans="8:8" x14ac:dyDescent="0.25">
      <c r="H18104" s="1"/>
    </row>
    <row r="18105" spans="8:8" x14ac:dyDescent="0.25">
      <c r="H18105" s="1"/>
    </row>
    <row r="18106" spans="8:8" x14ac:dyDescent="0.25">
      <c r="H18106" s="1"/>
    </row>
    <row r="18107" spans="8:8" x14ac:dyDescent="0.25">
      <c r="H18107" s="1"/>
    </row>
    <row r="18108" spans="8:8" x14ac:dyDescent="0.25">
      <c r="H18108" s="1"/>
    </row>
    <row r="18109" spans="8:8" x14ac:dyDescent="0.25">
      <c r="H18109" s="1"/>
    </row>
    <row r="18110" spans="8:8" x14ac:dyDescent="0.25">
      <c r="H18110" s="1"/>
    </row>
    <row r="18111" spans="8:8" x14ac:dyDescent="0.25">
      <c r="H18111" s="1"/>
    </row>
    <row r="18112" spans="8:8" x14ac:dyDescent="0.25">
      <c r="H18112" s="1"/>
    </row>
    <row r="18114" spans="8:8" x14ac:dyDescent="0.25">
      <c r="H18114" s="1"/>
    </row>
    <row r="18115" spans="8:8" x14ac:dyDescent="0.25">
      <c r="H18115" s="1"/>
    </row>
    <row r="18116" spans="8:8" x14ac:dyDescent="0.25">
      <c r="H18116" s="1"/>
    </row>
    <row r="18117" spans="8:8" x14ac:dyDescent="0.25">
      <c r="H18117" s="1"/>
    </row>
    <row r="18118" spans="8:8" x14ac:dyDescent="0.25">
      <c r="H18118" s="1"/>
    </row>
    <row r="18119" spans="8:8" x14ac:dyDescent="0.25">
      <c r="H18119" s="1"/>
    </row>
    <row r="18120" spans="8:8" x14ac:dyDescent="0.25">
      <c r="H18120" s="1"/>
    </row>
    <row r="18121" spans="8:8" x14ac:dyDescent="0.25">
      <c r="H18121" s="1"/>
    </row>
    <row r="18122" spans="8:8" x14ac:dyDescent="0.25">
      <c r="H18122" s="1"/>
    </row>
    <row r="18123" spans="8:8" x14ac:dyDescent="0.25">
      <c r="H18123" s="1"/>
    </row>
    <row r="18124" spans="8:8" x14ac:dyDescent="0.25">
      <c r="H18124" s="1"/>
    </row>
    <row r="18125" spans="8:8" x14ac:dyDescent="0.25">
      <c r="H18125" s="1"/>
    </row>
    <row r="18126" spans="8:8" x14ac:dyDescent="0.25">
      <c r="H18126" s="1"/>
    </row>
    <row r="18127" spans="8:8" x14ac:dyDescent="0.25">
      <c r="H18127" s="1"/>
    </row>
    <row r="18128" spans="8:8" x14ac:dyDescent="0.25">
      <c r="H18128" s="1"/>
    </row>
    <row r="18129" spans="8:8" x14ac:dyDescent="0.25">
      <c r="H18129" s="1"/>
    </row>
    <row r="18130" spans="8:8" x14ac:dyDescent="0.25">
      <c r="H18130" s="1"/>
    </row>
    <row r="18131" spans="8:8" x14ac:dyDescent="0.25">
      <c r="H18131" s="1"/>
    </row>
    <row r="18132" spans="8:8" x14ac:dyDescent="0.25">
      <c r="H18132" s="1"/>
    </row>
    <row r="18133" spans="8:8" x14ac:dyDescent="0.25">
      <c r="H18133" s="1"/>
    </row>
    <row r="18135" spans="8:8" x14ac:dyDescent="0.25">
      <c r="H18135" s="1"/>
    </row>
    <row r="18136" spans="8:8" x14ac:dyDescent="0.25">
      <c r="H18136" s="1"/>
    </row>
    <row r="18137" spans="8:8" x14ac:dyDescent="0.25">
      <c r="H18137" s="1"/>
    </row>
    <row r="18138" spans="8:8" x14ac:dyDescent="0.25">
      <c r="H18138" s="1"/>
    </row>
    <row r="18139" spans="8:8" x14ac:dyDescent="0.25">
      <c r="H18139" s="1"/>
    </row>
    <row r="18140" spans="8:8" x14ac:dyDescent="0.25">
      <c r="H18140" s="1"/>
    </row>
    <row r="18141" spans="8:8" x14ac:dyDescent="0.25">
      <c r="H18141" s="1"/>
    </row>
    <row r="18142" spans="8:8" x14ac:dyDescent="0.25">
      <c r="H18142" s="1"/>
    </row>
    <row r="18143" spans="8:8" x14ac:dyDescent="0.25">
      <c r="H18143" s="1"/>
    </row>
    <row r="18144" spans="8:8" x14ac:dyDescent="0.25">
      <c r="H18144" s="1"/>
    </row>
    <row r="18145" spans="8:8" x14ac:dyDescent="0.25">
      <c r="H18145" s="1"/>
    </row>
    <row r="18146" spans="8:8" x14ac:dyDescent="0.25">
      <c r="H18146" s="1"/>
    </row>
    <row r="18147" spans="8:8" x14ac:dyDescent="0.25">
      <c r="H18147" s="1"/>
    </row>
    <row r="18148" spans="8:8" x14ac:dyDescent="0.25">
      <c r="H18148" s="1"/>
    </row>
    <row r="18149" spans="8:8" x14ac:dyDescent="0.25">
      <c r="H18149" s="1"/>
    </row>
    <row r="18150" spans="8:8" x14ac:dyDescent="0.25">
      <c r="H18150" s="1"/>
    </row>
    <row r="18151" spans="8:8" x14ac:dyDescent="0.25">
      <c r="H18151" s="1"/>
    </row>
    <row r="18152" spans="8:8" x14ac:dyDescent="0.25">
      <c r="H18152" s="1"/>
    </row>
    <row r="18153" spans="8:8" x14ac:dyDescent="0.25">
      <c r="H18153" s="1"/>
    </row>
    <row r="18154" spans="8:8" x14ac:dyDescent="0.25">
      <c r="H18154" s="1"/>
    </row>
    <row r="18155" spans="8:8" x14ac:dyDescent="0.25">
      <c r="H18155" s="1"/>
    </row>
    <row r="18156" spans="8:8" x14ac:dyDescent="0.25">
      <c r="H18156" s="1"/>
    </row>
    <row r="18157" spans="8:8" x14ac:dyDescent="0.25">
      <c r="H18157" s="1"/>
    </row>
    <row r="18158" spans="8:8" x14ac:dyDescent="0.25">
      <c r="H18158" s="1"/>
    </row>
    <row r="18159" spans="8:8" x14ac:dyDescent="0.25">
      <c r="H18159" s="1"/>
    </row>
    <row r="18160" spans="8:8" x14ac:dyDescent="0.25">
      <c r="H18160" s="1"/>
    </row>
    <row r="18161" spans="8:8" x14ac:dyDescent="0.25">
      <c r="H18161" s="1"/>
    </row>
    <row r="18162" spans="8:8" x14ac:dyDescent="0.25">
      <c r="H18162" s="1"/>
    </row>
    <row r="18163" spans="8:8" x14ac:dyDescent="0.25">
      <c r="H18163" s="1"/>
    </row>
    <row r="18164" spans="8:8" x14ac:dyDescent="0.25">
      <c r="H18164" s="1"/>
    </row>
    <row r="18165" spans="8:8" x14ac:dyDescent="0.25">
      <c r="H18165" s="1"/>
    </row>
    <row r="18166" spans="8:8" x14ac:dyDescent="0.25">
      <c r="H18166" s="1"/>
    </row>
    <row r="18167" spans="8:8" x14ac:dyDescent="0.25">
      <c r="H18167" s="1"/>
    </row>
    <row r="18168" spans="8:8" x14ac:dyDescent="0.25">
      <c r="H18168" s="1"/>
    </row>
    <row r="18170" spans="8:8" x14ac:dyDescent="0.25">
      <c r="H18170" s="1"/>
    </row>
    <row r="18171" spans="8:8" x14ac:dyDescent="0.25">
      <c r="H18171" s="1"/>
    </row>
    <row r="18172" spans="8:8" x14ac:dyDescent="0.25">
      <c r="H18172" s="1"/>
    </row>
    <row r="18173" spans="8:8" x14ac:dyDescent="0.25">
      <c r="H18173" s="1"/>
    </row>
    <row r="18174" spans="8:8" x14ac:dyDescent="0.25">
      <c r="H18174" s="1"/>
    </row>
    <row r="18175" spans="8:8" x14ac:dyDescent="0.25">
      <c r="H18175" s="1"/>
    </row>
    <row r="18176" spans="8:8" x14ac:dyDescent="0.25">
      <c r="H18176" s="1"/>
    </row>
    <row r="18177" spans="8:8" x14ac:dyDescent="0.25">
      <c r="H18177" s="1"/>
    </row>
    <row r="18178" spans="8:8" x14ac:dyDescent="0.25">
      <c r="H18178" s="1"/>
    </row>
    <row r="18179" spans="8:8" x14ac:dyDescent="0.25">
      <c r="H18179" s="1"/>
    </row>
    <row r="18181" spans="8:8" x14ac:dyDescent="0.25">
      <c r="H18181" s="1"/>
    </row>
    <row r="18182" spans="8:8" x14ac:dyDescent="0.25">
      <c r="H18182" s="1"/>
    </row>
    <row r="18183" spans="8:8" x14ac:dyDescent="0.25">
      <c r="H18183" s="1"/>
    </row>
    <row r="18184" spans="8:8" x14ac:dyDescent="0.25">
      <c r="H18184" s="1"/>
    </row>
    <row r="18185" spans="8:8" x14ac:dyDescent="0.25">
      <c r="H18185" s="1"/>
    </row>
    <row r="18186" spans="8:8" x14ac:dyDescent="0.25">
      <c r="H18186" s="1"/>
    </row>
    <row r="18187" spans="8:8" x14ac:dyDescent="0.25">
      <c r="H18187" s="1"/>
    </row>
    <row r="18188" spans="8:8" x14ac:dyDescent="0.25">
      <c r="H18188" s="1"/>
    </row>
    <row r="18189" spans="8:8" x14ac:dyDescent="0.25">
      <c r="H18189" s="1"/>
    </row>
    <row r="18190" spans="8:8" x14ac:dyDescent="0.25">
      <c r="H18190" s="1"/>
    </row>
    <row r="18191" spans="8:8" x14ac:dyDescent="0.25">
      <c r="H18191" s="1"/>
    </row>
    <row r="18192" spans="8:8" x14ac:dyDescent="0.25">
      <c r="H18192" s="1"/>
    </row>
    <row r="18193" spans="8:8" x14ac:dyDescent="0.25">
      <c r="H18193" s="1"/>
    </row>
    <row r="18194" spans="8:8" x14ac:dyDescent="0.25">
      <c r="H18194" s="1"/>
    </row>
    <row r="18195" spans="8:8" x14ac:dyDescent="0.25">
      <c r="H18195" s="1"/>
    </row>
    <row r="18196" spans="8:8" x14ac:dyDescent="0.25">
      <c r="H18196" s="1"/>
    </row>
    <row r="18197" spans="8:8" x14ac:dyDescent="0.25">
      <c r="H18197" s="1"/>
    </row>
    <row r="18198" spans="8:8" x14ac:dyDescent="0.25">
      <c r="H18198" s="1"/>
    </row>
    <row r="18199" spans="8:8" x14ac:dyDescent="0.25">
      <c r="H18199" s="1"/>
    </row>
    <row r="18200" spans="8:8" x14ac:dyDescent="0.25">
      <c r="H18200" s="1"/>
    </row>
    <row r="18201" spans="8:8" x14ac:dyDescent="0.25">
      <c r="H18201" s="1"/>
    </row>
    <row r="18202" spans="8:8" x14ac:dyDescent="0.25">
      <c r="H18202" s="1"/>
    </row>
    <row r="18203" spans="8:8" x14ac:dyDescent="0.25">
      <c r="H18203" s="1"/>
    </row>
    <row r="18204" spans="8:8" x14ac:dyDescent="0.25">
      <c r="H18204" s="1"/>
    </row>
    <row r="18205" spans="8:8" x14ac:dyDescent="0.25">
      <c r="H18205" s="1"/>
    </row>
    <row r="18212" spans="8:8" x14ac:dyDescent="0.25">
      <c r="H18212" s="1"/>
    </row>
    <row r="18216" spans="8:8" x14ac:dyDescent="0.25">
      <c r="H18216" s="1"/>
    </row>
    <row r="18217" spans="8:8" x14ac:dyDescent="0.25">
      <c r="H18217" s="1"/>
    </row>
    <row r="18219" spans="8:8" x14ac:dyDescent="0.25">
      <c r="H18219" s="1"/>
    </row>
    <row r="18220" spans="8:8" x14ac:dyDescent="0.25">
      <c r="H18220" s="1"/>
    </row>
    <row r="18222" spans="8:8" x14ac:dyDescent="0.25">
      <c r="H18222" s="1"/>
    </row>
    <row r="18230" spans="8:8" x14ac:dyDescent="0.25">
      <c r="H18230" s="1"/>
    </row>
    <row r="18231" spans="8:8" x14ac:dyDescent="0.25">
      <c r="H18231" s="1"/>
    </row>
    <row r="18232" spans="8:8" x14ac:dyDescent="0.25">
      <c r="H18232" s="1"/>
    </row>
    <row r="18233" spans="8:8" x14ac:dyDescent="0.25">
      <c r="H18233" s="1"/>
    </row>
    <row r="18234" spans="8:8" x14ac:dyDescent="0.25">
      <c r="H18234" s="1"/>
    </row>
    <row r="18235" spans="8:8" x14ac:dyDescent="0.25">
      <c r="H18235" s="1"/>
    </row>
    <row r="18236" spans="8:8" x14ac:dyDescent="0.25">
      <c r="H18236" s="1"/>
    </row>
    <row r="18237" spans="8:8" x14ac:dyDescent="0.25">
      <c r="H18237" s="1"/>
    </row>
    <row r="18238" spans="8:8" x14ac:dyDescent="0.25">
      <c r="H18238" s="1"/>
    </row>
    <row r="18239" spans="8:8" x14ac:dyDescent="0.25">
      <c r="H18239" s="1"/>
    </row>
    <row r="18240" spans="8:8" x14ac:dyDescent="0.25">
      <c r="H18240" s="1"/>
    </row>
    <row r="18241" spans="8:8" x14ac:dyDescent="0.25">
      <c r="H18241" s="1"/>
    </row>
    <row r="18242" spans="8:8" x14ac:dyDescent="0.25">
      <c r="H18242" s="1"/>
    </row>
    <row r="18243" spans="8:8" x14ac:dyDescent="0.25">
      <c r="H18243" s="1"/>
    </row>
    <row r="18244" spans="8:8" x14ac:dyDescent="0.25">
      <c r="H18244" s="1"/>
    </row>
    <row r="18245" spans="8:8" x14ac:dyDescent="0.25">
      <c r="H18245" s="1"/>
    </row>
    <row r="18246" spans="8:8" x14ac:dyDescent="0.25">
      <c r="H18246" s="1"/>
    </row>
    <row r="18247" spans="8:8" x14ac:dyDescent="0.25">
      <c r="H18247" s="1"/>
    </row>
    <row r="18248" spans="8:8" x14ac:dyDescent="0.25">
      <c r="H18248" s="1"/>
    </row>
    <row r="18249" spans="8:8" x14ac:dyDescent="0.25">
      <c r="H18249" s="1"/>
    </row>
    <row r="18250" spans="8:8" x14ac:dyDescent="0.25">
      <c r="H18250" s="1"/>
    </row>
    <row r="18251" spans="8:8" x14ac:dyDescent="0.25">
      <c r="H18251" s="1"/>
    </row>
    <row r="18252" spans="8:8" x14ac:dyDescent="0.25">
      <c r="H18252" s="1"/>
    </row>
    <row r="18253" spans="8:8" x14ac:dyDescent="0.25">
      <c r="H18253" s="1"/>
    </row>
    <row r="18254" spans="8:8" x14ac:dyDescent="0.25">
      <c r="H18254" s="1"/>
    </row>
    <row r="18255" spans="8:8" x14ac:dyDescent="0.25">
      <c r="H18255" s="1"/>
    </row>
    <row r="18256" spans="8:8" x14ac:dyDescent="0.25">
      <c r="H18256" s="1"/>
    </row>
    <row r="18257" spans="8:8" x14ac:dyDescent="0.25">
      <c r="H18257" s="1"/>
    </row>
    <row r="18258" spans="8:8" x14ac:dyDescent="0.25">
      <c r="H18258" s="1"/>
    </row>
    <row r="18259" spans="8:8" x14ac:dyDescent="0.25">
      <c r="H18259" s="1"/>
    </row>
    <row r="18260" spans="8:8" x14ac:dyDescent="0.25">
      <c r="H18260" s="1"/>
    </row>
    <row r="18261" spans="8:8" x14ac:dyDescent="0.25">
      <c r="H18261" s="1"/>
    </row>
    <row r="18262" spans="8:8" x14ac:dyDescent="0.25">
      <c r="H18262" s="1"/>
    </row>
    <row r="18263" spans="8:8" x14ac:dyDescent="0.25">
      <c r="H18263" s="1"/>
    </row>
    <row r="18264" spans="8:8" x14ac:dyDescent="0.25">
      <c r="H18264" s="1"/>
    </row>
    <row r="18265" spans="8:8" x14ac:dyDescent="0.25">
      <c r="H18265" s="1"/>
    </row>
    <row r="18266" spans="8:8" x14ac:dyDescent="0.25">
      <c r="H18266" s="1"/>
    </row>
    <row r="18267" spans="8:8" x14ac:dyDescent="0.25">
      <c r="H18267" s="1"/>
    </row>
    <row r="18268" spans="8:8" x14ac:dyDescent="0.25">
      <c r="H18268" s="1"/>
    </row>
    <row r="18269" spans="8:8" x14ac:dyDescent="0.25">
      <c r="H18269" s="1"/>
    </row>
    <row r="18270" spans="8:8" x14ac:dyDescent="0.25">
      <c r="H18270" s="1"/>
    </row>
    <row r="18271" spans="8:8" x14ac:dyDescent="0.25">
      <c r="H18271" s="1"/>
    </row>
    <row r="18272" spans="8:8" x14ac:dyDescent="0.25">
      <c r="H18272" s="1"/>
    </row>
    <row r="18273" spans="8:8" x14ac:dyDescent="0.25">
      <c r="H18273" s="1"/>
    </row>
    <row r="18274" spans="8:8" x14ac:dyDescent="0.25">
      <c r="H18274" s="1"/>
    </row>
    <row r="18275" spans="8:8" x14ac:dyDescent="0.25">
      <c r="H18275" s="1"/>
    </row>
    <row r="18276" spans="8:8" x14ac:dyDescent="0.25">
      <c r="H18276" s="1"/>
    </row>
    <row r="18277" spans="8:8" x14ac:dyDescent="0.25">
      <c r="H18277" s="1"/>
    </row>
    <row r="18278" spans="8:8" x14ac:dyDescent="0.25">
      <c r="H18278" s="1"/>
    </row>
    <row r="18279" spans="8:8" x14ac:dyDescent="0.25">
      <c r="H18279" s="1"/>
    </row>
    <row r="18280" spans="8:8" x14ac:dyDescent="0.25">
      <c r="H18280" s="1"/>
    </row>
    <row r="18289" spans="8:8" x14ac:dyDescent="0.25">
      <c r="H18289" s="1"/>
    </row>
    <row r="18290" spans="8:8" x14ac:dyDescent="0.25">
      <c r="H18290" s="1"/>
    </row>
    <row r="18291" spans="8:8" x14ac:dyDescent="0.25">
      <c r="H18291" s="1"/>
    </row>
    <row r="18292" spans="8:8" x14ac:dyDescent="0.25">
      <c r="H18292" s="1"/>
    </row>
    <row r="18293" spans="8:8" x14ac:dyDescent="0.25">
      <c r="H18293" s="1"/>
    </row>
    <row r="18294" spans="8:8" x14ac:dyDescent="0.25">
      <c r="H18294" s="1"/>
    </row>
    <row r="18295" spans="8:8" x14ac:dyDescent="0.25">
      <c r="H18295" s="1"/>
    </row>
    <row r="18296" spans="8:8" x14ac:dyDescent="0.25">
      <c r="H18296" s="1"/>
    </row>
    <row r="18297" spans="8:8" x14ac:dyDescent="0.25">
      <c r="H18297" s="1"/>
    </row>
    <row r="18298" spans="8:8" x14ac:dyDescent="0.25">
      <c r="H18298" s="1"/>
    </row>
    <row r="18299" spans="8:8" x14ac:dyDescent="0.25">
      <c r="H18299" s="1"/>
    </row>
    <row r="18300" spans="8:8" x14ac:dyDescent="0.25">
      <c r="H18300" s="1"/>
    </row>
    <row r="18301" spans="8:8" x14ac:dyDescent="0.25">
      <c r="H18301" s="1"/>
    </row>
    <row r="18302" spans="8:8" x14ac:dyDescent="0.25">
      <c r="H18302" s="1"/>
    </row>
    <row r="18303" spans="8:8" x14ac:dyDescent="0.25">
      <c r="H18303" s="1"/>
    </row>
    <row r="18308" spans="8:8" x14ac:dyDescent="0.25">
      <c r="H18308" s="1"/>
    </row>
    <row r="18309" spans="8:8" x14ac:dyDescent="0.25">
      <c r="H18309" s="1"/>
    </row>
    <row r="18318" spans="8:8" x14ac:dyDescent="0.25">
      <c r="H18318" s="1"/>
    </row>
    <row r="18319" spans="8:8" x14ac:dyDescent="0.25">
      <c r="H18319" s="1"/>
    </row>
    <row r="18322" spans="8:8" x14ac:dyDescent="0.25">
      <c r="H18322" s="1"/>
    </row>
    <row r="18323" spans="8:8" x14ac:dyDescent="0.25">
      <c r="H18323" s="1"/>
    </row>
    <row r="18324" spans="8:8" x14ac:dyDescent="0.25">
      <c r="H18324" s="1"/>
    </row>
    <row r="18325" spans="8:8" x14ac:dyDescent="0.25">
      <c r="H18325" s="1"/>
    </row>
    <row r="18326" spans="8:8" x14ac:dyDescent="0.25">
      <c r="H18326" s="1"/>
    </row>
    <row r="18327" spans="8:8" x14ac:dyDescent="0.25">
      <c r="H18327" s="1"/>
    </row>
    <row r="18328" spans="8:8" x14ac:dyDescent="0.25">
      <c r="H18328" s="1"/>
    </row>
    <row r="18329" spans="8:8" x14ac:dyDescent="0.25">
      <c r="H18329" s="1"/>
    </row>
    <row r="18330" spans="8:8" x14ac:dyDescent="0.25">
      <c r="H18330" s="1"/>
    </row>
    <row r="18331" spans="8:8" x14ac:dyDescent="0.25">
      <c r="H18331" s="1"/>
    </row>
    <row r="18332" spans="8:8" x14ac:dyDescent="0.25">
      <c r="H18332" s="1"/>
    </row>
    <row r="18333" spans="8:8" x14ac:dyDescent="0.25">
      <c r="H18333" s="1"/>
    </row>
    <row r="18334" spans="8:8" x14ac:dyDescent="0.25">
      <c r="H18334" s="1"/>
    </row>
    <row r="18335" spans="8:8" x14ac:dyDescent="0.25">
      <c r="H18335" s="1"/>
    </row>
    <row r="18336" spans="8:8" x14ac:dyDescent="0.25">
      <c r="H18336" s="1"/>
    </row>
    <row r="18337" spans="8:8" x14ac:dyDescent="0.25">
      <c r="H18337" s="1"/>
    </row>
    <row r="18338" spans="8:8" x14ac:dyDescent="0.25">
      <c r="H18338" s="1"/>
    </row>
    <row r="18339" spans="8:8" x14ac:dyDescent="0.25">
      <c r="H18339" s="1"/>
    </row>
    <row r="18340" spans="8:8" x14ac:dyDescent="0.25">
      <c r="H18340" s="1"/>
    </row>
    <row r="18341" spans="8:8" x14ac:dyDescent="0.25">
      <c r="H18341" s="1"/>
    </row>
    <row r="18342" spans="8:8" x14ac:dyDescent="0.25">
      <c r="H18342" s="1"/>
    </row>
    <row r="18343" spans="8:8" x14ac:dyDescent="0.25">
      <c r="H18343" s="1"/>
    </row>
    <row r="18344" spans="8:8" x14ac:dyDescent="0.25">
      <c r="H18344" s="1"/>
    </row>
    <row r="18345" spans="8:8" x14ac:dyDescent="0.25">
      <c r="H18345" s="1"/>
    </row>
    <row r="18346" spans="8:8" x14ac:dyDescent="0.25">
      <c r="H18346" s="1"/>
    </row>
    <row r="18347" spans="8:8" x14ac:dyDescent="0.25">
      <c r="H18347" s="1"/>
    </row>
    <row r="18350" spans="8:8" x14ac:dyDescent="0.25">
      <c r="H18350" s="1"/>
    </row>
    <row r="18353" spans="8:8" x14ac:dyDescent="0.25">
      <c r="H18353" s="1"/>
    </row>
    <row r="18354" spans="8:8" x14ac:dyDescent="0.25">
      <c r="H18354" s="1"/>
    </row>
    <row r="18355" spans="8:8" x14ac:dyDescent="0.25">
      <c r="H18355" s="1"/>
    </row>
    <row r="18357" spans="8:8" x14ac:dyDescent="0.25">
      <c r="H18357" s="1"/>
    </row>
    <row r="18358" spans="8:8" x14ac:dyDescent="0.25">
      <c r="H18358" s="1"/>
    </row>
    <row r="18359" spans="8:8" x14ac:dyDescent="0.25">
      <c r="H18359" s="1"/>
    </row>
    <row r="18360" spans="8:8" x14ac:dyDescent="0.25">
      <c r="H18360" s="1"/>
    </row>
    <row r="18361" spans="8:8" x14ac:dyDescent="0.25">
      <c r="H18361" s="1"/>
    </row>
    <row r="18362" spans="8:8" x14ac:dyDescent="0.25">
      <c r="H18362" s="1"/>
    </row>
    <row r="18363" spans="8:8" x14ac:dyDescent="0.25">
      <c r="H18363" s="1"/>
    </row>
    <row r="18364" spans="8:8" x14ac:dyDescent="0.25">
      <c r="H18364" s="1"/>
    </row>
    <row r="18365" spans="8:8" x14ac:dyDescent="0.25">
      <c r="H18365" s="1"/>
    </row>
    <row r="18366" spans="8:8" x14ac:dyDescent="0.25">
      <c r="H18366" s="1"/>
    </row>
    <row r="18367" spans="8:8" x14ac:dyDescent="0.25">
      <c r="H18367" s="1"/>
    </row>
    <row r="18368" spans="8:8" x14ac:dyDescent="0.25">
      <c r="H18368" s="1"/>
    </row>
    <row r="18369" spans="8:8" x14ac:dyDescent="0.25">
      <c r="H18369" s="1"/>
    </row>
    <row r="18371" spans="8:8" x14ac:dyDescent="0.25">
      <c r="H18371" s="1"/>
    </row>
    <row r="18372" spans="8:8" x14ac:dyDescent="0.25">
      <c r="H18372" s="1"/>
    </row>
    <row r="18374" spans="8:8" x14ac:dyDescent="0.25">
      <c r="H18374" s="1"/>
    </row>
    <row r="18375" spans="8:8" x14ac:dyDescent="0.25">
      <c r="H18375" s="1"/>
    </row>
    <row r="18376" spans="8:8" x14ac:dyDescent="0.25">
      <c r="H18376" s="1"/>
    </row>
    <row r="18378" spans="8:8" x14ac:dyDescent="0.25">
      <c r="H18378" s="1"/>
    </row>
    <row r="18379" spans="8:8" x14ac:dyDescent="0.25">
      <c r="H18379" s="1"/>
    </row>
    <row r="18381" spans="8:8" x14ac:dyDescent="0.25">
      <c r="H18381" s="1"/>
    </row>
    <row r="18384" spans="8:8" x14ac:dyDescent="0.25">
      <c r="H18384" s="1"/>
    </row>
    <row r="18385" spans="8:8" x14ac:dyDescent="0.25">
      <c r="H18385" s="1"/>
    </row>
    <row r="18386" spans="8:8" x14ac:dyDescent="0.25">
      <c r="H18386" s="1"/>
    </row>
    <row r="18387" spans="8:8" x14ac:dyDescent="0.25">
      <c r="H18387" s="1"/>
    </row>
    <row r="18388" spans="8:8" x14ac:dyDescent="0.25">
      <c r="H18388" s="1"/>
    </row>
    <row r="18390" spans="8:8" x14ac:dyDescent="0.25">
      <c r="H18390" s="1"/>
    </row>
    <row r="18391" spans="8:8" x14ac:dyDescent="0.25">
      <c r="H18391" s="1"/>
    </row>
    <row r="18392" spans="8:8" x14ac:dyDescent="0.25">
      <c r="H18392" s="1"/>
    </row>
    <row r="18393" spans="8:8" x14ac:dyDescent="0.25">
      <c r="H18393" s="1"/>
    </row>
    <row r="18394" spans="8:8" x14ac:dyDescent="0.25">
      <c r="H18394" s="1"/>
    </row>
    <row r="18395" spans="8:8" x14ac:dyDescent="0.25">
      <c r="H18395" s="1"/>
    </row>
    <row r="18396" spans="8:8" x14ac:dyDescent="0.25">
      <c r="H18396" s="1"/>
    </row>
    <row r="18397" spans="8:8" x14ac:dyDescent="0.25">
      <c r="H18397" s="1"/>
    </row>
    <row r="18400" spans="8:8" x14ac:dyDescent="0.25">
      <c r="H18400" s="1"/>
    </row>
    <row r="18401" spans="8:8" x14ac:dyDescent="0.25">
      <c r="H18401" s="1"/>
    </row>
    <row r="18402" spans="8:8" x14ac:dyDescent="0.25">
      <c r="H18402" s="1"/>
    </row>
    <row r="18403" spans="8:8" x14ac:dyDescent="0.25">
      <c r="H18403" s="1"/>
    </row>
    <row r="18404" spans="8:8" x14ac:dyDescent="0.25">
      <c r="H18404" s="1"/>
    </row>
    <row r="18405" spans="8:8" x14ac:dyDescent="0.25">
      <c r="H18405" s="1"/>
    </row>
    <row r="18406" spans="8:8" x14ac:dyDescent="0.25">
      <c r="H18406" s="1"/>
    </row>
    <row r="18407" spans="8:8" x14ac:dyDescent="0.25">
      <c r="H18407" s="1"/>
    </row>
    <row r="18408" spans="8:8" x14ac:dyDescent="0.25">
      <c r="H18408" s="1"/>
    </row>
    <row r="18409" spans="8:8" x14ac:dyDescent="0.25">
      <c r="H18409" s="1"/>
    </row>
    <row r="18410" spans="8:8" x14ac:dyDescent="0.25">
      <c r="H18410" s="1"/>
    </row>
    <row r="18411" spans="8:8" x14ac:dyDescent="0.25">
      <c r="H18411" s="1"/>
    </row>
    <row r="18412" spans="8:8" x14ac:dyDescent="0.25">
      <c r="H18412" s="1"/>
    </row>
    <row r="18413" spans="8:8" x14ac:dyDescent="0.25">
      <c r="H18413" s="1"/>
    </row>
    <row r="18414" spans="8:8" x14ac:dyDescent="0.25">
      <c r="H18414" s="1"/>
    </row>
    <row r="18415" spans="8:8" x14ac:dyDescent="0.25">
      <c r="H18415" s="1"/>
    </row>
    <row r="18416" spans="8:8" x14ac:dyDescent="0.25">
      <c r="H18416" s="1"/>
    </row>
    <row r="18417" spans="8:8" x14ac:dyDescent="0.25">
      <c r="H18417" s="1"/>
    </row>
    <row r="18418" spans="8:8" x14ac:dyDescent="0.25">
      <c r="H18418" s="1"/>
    </row>
    <row r="18419" spans="8:8" x14ac:dyDescent="0.25">
      <c r="H18419" s="1"/>
    </row>
    <row r="18420" spans="8:8" x14ac:dyDescent="0.25">
      <c r="H18420" s="1"/>
    </row>
    <row r="18423" spans="8:8" x14ac:dyDescent="0.25">
      <c r="H18423" s="1"/>
    </row>
    <row r="18425" spans="8:8" x14ac:dyDescent="0.25">
      <c r="H18425" s="1"/>
    </row>
    <row r="18426" spans="8:8" x14ac:dyDescent="0.25">
      <c r="H18426" s="1"/>
    </row>
    <row r="18427" spans="8:8" x14ac:dyDescent="0.25">
      <c r="H18427" s="1"/>
    </row>
    <row r="18428" spans="8:8" x14ac:dyDescent="0.25">
      <c r="H18428" s="1"/>
    </row>
    <row r="18429" spans="8:8" x14ac:dyDescent="0.25">
      <c r="H18429" s="1"/>
    </row>
    <row r="18430" spans="8:8" x14ac:dyDescent="0.25">
      <c r="H18430" s="1"/>
    </row>
    <row r="18431" spans="8:8" x14ac:dyDescent="0.25">
      <c r="H18431" s="1"/>
    </row>
    <row r="18432" spans="8:8" x14ac:dyDescent="0.25">
      <c r="H18432" s="1"/>
    </row>
    <row r="18433" spans="8:8" x14ac:dyDescent="0.25">
      <c r="H18433" s="1"/>
    </row>
    <row r="18435" spans="8:8" x14ac:dyDescent="0.25">
      <c r="H18435" s="1"/>
    </row>
    <row r="18436" spans="8:8" x14ac:dyDescent="0.25">
      <c r="H18436" s="1"/>
    </row>
    <row r="18438" spans="8:8" x14ac:dyDescent="0.25">
      <c r="H18438" s="1"/>
    </row>
    <row r="18439" spans="8:8" x14ac:dyDescent="0.25">
      <c r="H18439" s="1"/>
    </row>
    <row r="18441" spans="8:8" x14ac:dyDescent="0.25">
      <c r="H18441" s="1"/>
    </row>
    <row r="18446" spans="8:8" x14ac:dyDescent="0.25">
      <c r="H18446" s="1"/>
    </row>
    <row r="18448" spans="8:8" x14ac:dyDescent="0.25">
      <c r="H18448" s="1"/>
    </row>
    <row r="18449" spans="8:8" x14ac:dyDescent="0.25">
      <c r="H18449" s="1"/>
    </row>
    <row r="18450" spans="8:8" x14ac:dyDescent="0.25">
      <c r="H18450" s="1"/>
    </row>
    <row r="18456" spans="8:8" x14ac:dyDescent="0.25">
      <c r="H18456" s="1"/>
    </row>
    <row r="18457" spans="8:8" x14ac:dyDescent="0.25">
      <c r="H18457" s="1"/>
    </row>
    <row r="18458" spans="8:8" x14ac:dyDescent="0.25">
      <c r="H18458" s="1"/>
    </row>
    <row r="18459" spans="8:8" x14ac:dyDescent="0.25">
      <c r="H18459" s="1"/>
    </row>
    <row r="18460" spans="8:8" x14ac:dyDescent="0.25">
      <c r="H18460" s="1"/>
    </row>
    <row r="18461" spans="8:8" x14ac:dyDescent="0.25">
      <c r="H18461" s="1"/>
    </row>
    <row r="18462" spans="8:8" x14ac:dyDescent="0.25">
      <c r="H18462" s="1"/>
    </row>
    <row r="18463" spans="8:8" x14ac:dyDescent="0.25">
      <c r="H18463" s="1"/>
    </row>
    <row r="18465" spans="8:8" x14ac:dyDescent="0.25">
      <c r="H18465" s="1"/>
    </row>
    <row r="18467" spans="8:8" x14ac:dyDescent="0.25">
      <c r="H18467" s="1"/>
    </row>
    <row r="18468" spans="8:8" x14ac:dyDescent="0.25">
      <c r="H18468" s="1"/>
    </row>
    <row r="18469" spans="8:8" x14ac:dyDescent="0.25">
      <c r="H18469" s="1"/>
    </row>
    <row r="18470" spans="8:8" x14ac:dyDescent="0.25">
      <c r="H18470" s="1"/>
    </row>
    <row r="18471" spans="8:8" x14ac:dyDescent="0.25">
      <c r="H18471" s="1"/>
    </row>
    <row r="18472" spans="8:8" x14ac:dyDescent="0.25">
      <c r="H18472" s="1"/>
    </row>
    <row r="18473" spans="8:8" x14ac:dyDescent="0.25">
      <c r="H18473" s="1"/>
    </row>
    <row r="18475" spans="8:8" x14ac:dyDescent="0.25">
      <c r="H18475" s="1"/>
    </row>
    <row r="18479" spans="8:8" x14ac:dyDescent="0.25">
      <c r="H18479" s="1"/>
    </row>
    <row r="18481" spans="8:8" x14ac:dyDescent="0.25">
      <c r="H18481" s="1"/>
    </row>
    <row r="18488" spans="8:8" x14ac:dyDescent="0.25">
      <c r="H18488" s="1"/>
    </row>
    <row r="18492" spans="8:8" x14ac:dyDescent="0.25">
      <c r="H18492" s="1"/>
    </row>
    <row r="18493" spans="8:8" x14ac:dyDescent="0.25">
      <c r="H18493" s="1"/>
    </row>
    <row r="18494" spans="8:8" x14ac:dyDescent="0.25">
      <c r="H18494" s="1"/>
    </row>
    <row r="18495" spans="8:8" x14ac:dyDescent="0.25">
      <c r="H18495" s="1"/>
    </row>
    <row r="18496" spans="8:8" x14ac:dyDescent="0.25">
      <c r="H18496" s="1"/>
    </row>
    <row r="18497" spans="8:8" x14ac:dyDescent="0.25">
      <c r="H18497" s="1"/>
    </row>
    <row r="18498" spans="8:8" x14ac:dyDescent="0.25">
      <c r="H18498" s="1"/>
    </row>
    <row r="18499" spans="8:8" x14ac:dyDescent="0.25">
      <c r="H18499" s="1"/>
    </row>
    <row r="18500" spans="8:8" x14ac:dyDescent="0.25">
      <c r="H18500" s="1"/>
    </row>
    <row r="18501" spans="8:8" x14ac:dyDescent="0.25">
      <c r="H18501" s="1"/>
    </row>
    <row r="18504" spans="8:8" x14ac:dyDescent="0.25">
      <c r="H18504" s="1"/>
    </row>
    <row r="18505" spans="8:8" x14ac:dyDescent="0.25">
      <c r="H18505" s="1"/>
    </row>
    <row r="18506" spans="8:8" x14ac:dyDescent="0.25">
      <c r="H18506" s="1"/>
    </row>
    <row r="18508" spans="8:8" x14ac:dyDescent="0.25">
      <c r="H18508" s="1"/>
    </row>
    <row r="18509" spans="8:8" x14ac:dyDescent="0.25">
      <c r="H18509" s="1"/>
    </row>
    <row r="18510" spans="8:8" x14ac:dyDescent="0.25">
      <c r="H18510" s="1"/>
    </row>
    <row r="18511" spans="8:8" x14ac:dyDescent="0.25">
      <c r="H18511" s="1"/>
    </row>
    <row r="18512" spans="8:8" x14ac:dyDescent="0.25">
      <c r="H18512" s="1"/>
    </row>
    <row r="18513" spans="8:8" x14ac:dyDescent="0.25">
      <c r="H18513" s="1"/>
    </row>
    <row r="18514" spans="8:8" x14ac:dyDescent="0.25">
      <c r="H18514" s="1"/>
    </row>
    <row r="18515" spans="8:8" x14ac:dyDescent="0.25">
      <c r="H18515" s="1"/>
    </row>
    <row r="18516" spans="8:8" x14ac:dyDescent="0.25">
      <c r="H18516" s="1"/>
    </row>
    <row r="18517" spans="8:8" x14ac:dyDescent="0.25">
      <c r="H18517" s="1"/>
    </row>
    <row r="18518" spans="8:8" x14ac:dyDescent="0.25">
      <c r="H18518" s="1"/>
    </row>
    <row r="18520" spans="8:8" x14ac:dyDescent="0.25">
      <c r="H18520" s="1"/>
    </row>
    <row r="18521" spans="8:8" x14ac:dyDescent="0.25">
      <c r="H18521" s="1"/>
    </row>
    <row r="18523" spans="8:8" x14ac:dyDescent="0.25">
      <c r="H18523" s="1"/>
    </row>
    <row r="18525" spans="8:8" x14ac:dyDescent="0.25">
      <c r="H18525" s="1"/>
    </row>
    <row r="18526" spans="8:8" x14ac:dyDescent="0.25">
      <c r="H18526" s="1"/>
    </row>
    <row r="18527" spans="8:8" x14ac:dyDescent="0.25">
      <c r="H18527" s="1"/>
    </row>
    <row r="18528" spans="8:8" x14ac:dyDescent="0.25">
      <c r="H18528" s="1"/>
    </row>
    <row r="18529" spans="8:8" x14ac:dyDescent="0.25">
      <c r="H18529" s="1"/>
    </row>
    <row r="18530" spans="8:8" x14ac:dyDescent="0.25">
      <c r="H18530" s="1"/>
    </row>
    <row r="18531" spans="8:8" x14ac:dyDescent="0.25">
      <c r="H18531" s="1"/>
    </row>
    <row r="18532" spans="8:8" x14ac:dyDescent="0.25">
      <c r="H18532" s="1"/>
    </row>
    <row r="18533" spans="8:8" x14ac:dyDescent="0.25">
      <c r="H18533" s="1"/>
    </row>
    <row r="18535" spans="8:8" x14ac:dyDescent="0.25">
      <c r="H18535" s="1"/>
    </row>
    <row r="18537" spans="8:8" x14ac:dyDescent="0.25">
      <c r="H18537" s="1"/>
    </row>
    <row r="18538" spans="8:8" x14ac:dyDescent="0.25">
      <c r="H18538" s="1"/>
    </row>
    <row r="18540" spans="8:8" x14ac:dyDescent="0.25">
      <c r="H18540" s="1"/>
    </row>
    <row r="18541" spans="8:8" x14ac:dyDescent="0.25">
      <c r="H18541" s="1"/>
    </row>
    <row r="18543" spans="8:8" x14ac:dyDescent="0.25">
      <c r="H18543" s="1"/>
    </row>
    <row r="18544" spans="8:8" x14ac:dyDescent="0.25">
      <c r="H18544" s="1"/>
    </row>
    <row r="18545" spans="8:8" x14ac:dyDescent="0.25">
      <c r="H18545" s="1"/>
    </row>
    <row r="18546" spans="8:8" x14ac:dyDescent="0.25">
      <c r="H18546" s="1"/>
    </row>
    <row r="18547" spans="8:8" x14ac:dyDescent="0.25">
      <c r="H18547" s="1"/>
    </row>
    <row r="18548" spans="8:8" x14ac:dyDescent="0.25">
      <c r="H18548" s="1"/>
    </row>
    <row r="18549" spans="8:8" x14ac:dyDescent="0.25">
      <c r="H18549" s="1"/>
    </row>
    <row r="18550" spans="8:8" x14ac:dyDescent="0.25">
      <c r="H18550" s="1"/>
    </row>
    <row r="18551" spans="8:8" x14ac:dyDescent="0.25">
      <c r="H18551" s="1"/>
    </row>
    <row r="18552" spans="8:8" x14ac:dyDescent="0.25">
      <c r="H18552" s="1"/>
    </row>
    <row r="18553" spans="8:8" x14ac:dyDescent="0.25">
      <c r="H18553" s="1"/>
    </row>
    <row r="18555" spans="8:8" x14ac:dyDescent="0.25">
      <c r="H18555" s="1"/>
    </row>
    <row r="18556" spans="8:8" x14ac:dyDescent="0.25">
      <c r="H18556" s="1"/>
    </row>
    <row r="18557" spans="8:8" x14ac:dyDescent="0.25">
      <c r="H18557" s="1"/>
    </row>
    <row r="18560" spans="8:8" x14ac:dyDescent="0.25">
      <c r="H18560" s="1"/>
    </row>
    <row r="18562" spans="8:8" x14ac:dyDescent="0.25">
      <c r="H18562" s="1"/>
    </row>
    <row r="18564" spans="8:8" x14ac:dyDescent="0.25">
      <c r="H18564" s="1"/>
    </row>
    <row r="18565" spans="8:8" x14ac:dyDescent="0.25">
      <c r="H18565" s="1"/>
    </row>
    <row r="18566" spans="8:8" x14ac:dyDescent="0.25">
      <c r="H18566" s="1"/>
    </row>
    <row r="18567" spans="8:8" x14ac:dyDescent="0.25">
      <c r="H18567" s="1"/>
    </row>
    <row r="18569" spans="8:8" x14ac:dyDescent="0.25">
      <c r="H18569" s="1"/>
    </row>
    <row r="18571" spans="8:8" x14ac:dyDescent="0.25">
      <c r="H18571" s="1"/>
    </row>
    <row r="18574" spans="8:8" x14ac:dyDescent="0.25">
      <c r="H18574" s="1"/>
    </row>
    <row r="18575" spans="8:8" x14ac:dyDescent="0.25">
      <c r="H18575" s="1"/>
    </row>
    <row r="18578" spans="8:8" x14ac:dyDescent="0.25">
      <c r="H18578" s="1"/>
    </row>
    <row r="18579" spans="8:8" x14ac:dyDescent="0.25">
      <c r="H18579" s="1"/>
    </row>
    <row r="18580" spans="8:8" x14ac:dyDescent="0.25">
      <c r="H18580" s="1"/>
    </row>
    <row r="18581" spans="8:8" x14ac:dyDescent="0.25">
      <c r="H18581" s="1"/>
    </row>
    <row r="18582" spans="8:8" x14ac:dyDescent="0.25">
      <c r="H18582" s="1"/>
    </row>
    <row r="18583" spans="8:8" x14ac:dyDescent="0.25">
      <c r="H18583" s="1"/>
    </row>
    <row r="18584" spans="8:8" x14ac:dyDescent="0.25">
      <c r="H18584" s="1"/>
    </row>
    <row r="18585" spans="8:8" x14ac:dyDescent="0.25">
      <c r="H18585" s="1"/>
    </row>
    <row r="18586" spans="8:8" x14ac:dyDescent="0.25">
      <c r="H18586" s="1"/>
    </row>
    <row r="18593" spans="8:8" x14ac:dyDescent="0.25">
      <c r="H18593" s="1"/>
    </row>
    <row r="18595" spans="8:8" x14ac:dyDescent="0.25">
      <c r="H18595" s="1"/>
    </row>
    <row r="18598" spans="8:8" x14ac:dyDescent="0.25">
      <c r="H18598" s="1"/>
    </row>
    <row r="18599" spans="8:8" x14ac:dyDescent="0.25">
      <c r="H18599" s="1"/>
    </row>
    <row r="18600" spans="8:8" x14ac:dyDescent="0.25">
      <c r="H18600" s="1"/>
    </row>
    <row r="18601" spans="8:8" x14ac:dyDescent="0.25">
      <c r="H18601" s="1"/>
    </row>
    <row r="18602" spans="8:8" x14ac:dyDescent="0.25">
      <c r="H18602" s="1"/>
    </row>
    <row r="18603" spans="8:8" x14ac:dyDescent="0.25">
      <c r="H18603" s="1"/>
    </row>
    <row r="18604" spans="8:8" x14ac:dyDescent="0.25">
      <c r="H18604" s="1"/>
    </row>
    <row r="18605" spans="8:8" x14ac:dyDescent="0.25">
      <c r="H18605" s="1"/>
    </row>
    <row r="18606" spans="8:8" x14ac:dyDescent="0.25">
      <c r="H18606" s="1"/>
    </row>
    <row r="18608" spans="8:8" x14ac:dyDescent="0.25">
      <c r="H18608" s="1"/>
    </row>
    <row r="18609" spans="8:8" x14ac:dyDescent="0.25">
      <c r="H18609" s="1"/>
    </row>
    <row r="18610" spans="8:8" x14ac:dyDescent="0.25">
      <c r="H18610" s="1"/>
    </row>
    <row r="18611" spans="8:8" x14ac:dyDescent="0.25">
      <c r="H18611" s="1"/>
    </row>
    <row r="18613" spans="8:8" x14ac:dyDescent="0.25">
      <c r="H18613" s="1"/>
    </row>
    <row r="18614" spans="8:8" x14ac:dyDescent="0.25">
      <c r="H18614" s="1"/>
    </row>
    <row r="18615" spans="8:8" x14ac:dyDescent="0.25">
      <c r="H18615" s="1"/>
    </row>
    <row r="18616" spans="8:8" x14ac:dyDescent="0.25">
      <c r="H18616" s="1"/>
    </row>
    <row r="18619" spans="8:8" x14ac:dyDescent="0.25">
      <c r="H18619" s="1"/>
    </row>
    <row r="18621" spans="8:8" x14ac:dyDescent="0.25">
      <c r="H18621" s="1"/>
    </row>
    <row r="18623" spans="8:8" x14ac:dyDescent="0.25">
      <c r="H18623" s="1"/>
    </row>
    <row r="18628" spans="8:8" x14ac:dyDescent="0.25">
      <c r="H18628" s="1"/>
    </row>
    <row r="18630" spans="8:8" x14ac:dyDescent="0.25">
      <c r="H18630" s="1"/>
    </row>
    <row r="18633" spans="8:8" x14ac:dyDescent="0.25">
      <c r="H18633" s="1"/>
    </row>
    <row r="18634" spans="8:8" x14ac:dyDescent="0.25">
      <c r="H18634" s="1"/>
    </row>
    <row r="18636" spans="8:8" x14ac:dyDescent="0.25">
      <c r="H18636" s="1"/>
    </row>
    <row r="18637" spans="8:8" x14ac:dyDescent="0.25">
      <c r="H18637" s="1"/>
    </row>
    <row r="18638" spans="8:8" x14ac:dyDescent="0.25">
      <c r="H18638" s="1"/>
    </row>
    <row r="18639" spans="8:8" x14ac:dyDescent="0.25">
      <c r="H18639" s="1"/>
    </row>
    <row r="18640" spans="8:8" x14ac:dyDescent="0.25">
      <c r="H18640" s="1"/>
    </row>
    <row r="18641" spans="8:8" x14ac:dyDescent="0.25">
      <c r="H18641" s="1"/>
    </row>
    <row r="18643" spans="8:8" x14ac:dyDescent="0.25">
      <c r="H18643" s="1"/>
    </row>
    <row r="18645" spans="8:8" x14ac:dyDescent="0.25">
      <c r="H18645" s="1"/>
    </row>
    <row r="18646" spans="8:8" x14ac:dyDescent="0.25">
      <c r="H18646" s="1"/>
    </row>
    <row r="18647" spans="8:8" x14ac:dyDescent="0.25">
      <c r="H18647" s="1"/>
    </row>
    <row r="18648" spans="8:8" x14ac:dyDescent="0.25">
      <c r="H18648" s="1"/>
    </row>
    <row r="18649" spans="8:8" x14ac:dyDescent="0.25">
      <c r="H18649" s="1"/>
    </row>
    <row r="18650" spans="8:8" x14ac:dyDescent="0.25">
      <c r="H18650" s="1"/>
    </row>
    <row r="18651" spans="8:8" x14ac:dyDescent="0.25">
      <c r="H18651" s="1"/>
    </row>
    <row r="18652" spans="8:8" x14ac:dyDescent="0.25">
      <c r="H18652" s="1"/>
    </row>
    <row r="18653" spans="8:8" x14ac:dyDescent="0.25">
      <c r="H18653" s="1"/>
    </row>
    <row r="18654" spans="8:8" x14ac:dyDescent="0.25">
      <c r="H18654" s="1"/>
    </row>
    <row r="18656" spans="8:8" x14ac:dyDescent="0.25">
      <c r="H18656" s="1"/>
    </row>
    <row r="18665" spans="8:8" x14ac:dyDescent="0.25">
      <c r="H18665" s="1"/>
    </row>
    <row r="18667" spans="8:8" x14ac:dyDescent="0.25">
      <c r="H18667" s="1"/>
    </row>
    <row r="18668" spans="8:8" x14ac:dyDescent="0.25">
      <c r="H18668" s="1"/>
    </row>
    <row r="18669" spans="8:8" x14ac:dyDescent="0.25">
      <c r="H18669" s="1"/>
    </row>
    <row r="18670" spans="8:8" x14ac:dyDescent="0.25">
      <c r="H18670" s="1"/>
    </row>
    <row r="18671" spans="8:8" x14ac:dyDescent="0.25">
      <c r="H18671" s="1"/>
    </row>
    <row r="18672" spans="8:8" x14ac:dyDescent="0.25">
      <c r="H18672" s="1"/>
    </row>
    <row r="18673" spans="8:8" x14ac:dyDescent="0.25">
      <c r="H18673" s="1"/>
    </row>
    <row r="18674" spans="8:8" x14ac:dyDescent="0.25">
      <c r="H18674" s="1"/>
    </row>
    <row r="18681" spans="8:8" x14ac:dyDescent="0.25">
      <c r="H18681" s="1"/>
    </row>
    <row r="18682" spans="8:8" x14ac:dyDescent="0.25">
      <c r="H18682" s="1"/>
    </row>
    <row r="18684" spans="8:8" x14ac:dyDescent="0.25">
      <c r="H18684" s="1"/>
    </row>
    <row r="18685" spans="8:8" x14ac:dyDescent="0.25">
      <c r="H18685" s="1"/>
    </row>
    <row r="18686" spans="8:8" x14ac:dyDescent="0.25">
      <c r="H18686" s="1"/>
    </row>
    <row r="18687" spans="8:8" x14ac:dyDescent="0.25">
      <c r="H18687" s="1"/>
    </row>
    <row r="18688" spans="8:8" x14ac:dyDescent="0.25">
      <c r="H18688" s="1"/>
    </row>
    <row r="18689" spans="8:8" x14ac:dyDescent="0.25">
      <c r="H18689" s="1"/>
    </row>
    <row r="18692" spans="8:8" x14ac:dyDescent="0.25">
      <c r="H18692" s="1"/>
    </row>
    <row r="18693" spans="8:8" x14ac:dyDescent="0.25">
      <c r="H18693" s="1"/>
    </row>
    <row r="18695" spans="8:8" x14ac:dyDescent="0.25">
      <c r="H18695" s="1"/>
    </row>
    <row r="18696" spans="8:8" x14ac:dyDescent="0.25">
      <c r="H18696" s="1"/>
    </row>
    <row r="18697" spans="8:8" x14ac:dyDescent="0.25">
      <c r="H18697" s="1"/>
    </row>
    <row r="18699" spans="8:8" x14ac:dyDescent="0.25">
      <c r="H18699" s="1"/>
    </row>
    <row r="18700" spans="8:8" x14ac:dyDescent="0.25">
      <c r="H18700" s="1"/>
    </row>
    <row r="18701" spans="8:8" x14ac:dyDescent="0.25">
      <c r="H18701" s="1"/>
    </row>
    <row r="18702" spans="8:8" x14ac:dyDescent="0.25">
      <c r="H18702" s="1"/>
    </row>
    <row r="18703" spans="8:8" x14ac:dyDescent="0.25">
      <c r="H18703" s="1"/>
    </row>
    <row r="18704" spans="8:8" x14ac:dyDescent="0.25">
      <c r="H18704" s="1"/>
    </row>
    <row r="18705" spans="8:8" x14ac:dyDescent="0.25">
      <c r="H18705" s="1"/>
    </row>
    <row r="18706" spans="8:8" x14ac:dyDescent="0.25">
      <c r="H18706" s="1"/>
    </row>
    <row r="18709" spans="8:8" x14ac:dyDescent="0.25">
      <c r="H18709" s="1"/>
    </row>
    <row r="18718" spans="8:8" x14ac:dyDescent="0.25">
      <c r="H18718" s="1"/>
    </row>
    <row r="18719" spans="8:8" x14ac:dyDescent="0.25">
      <c r="H18719" s="1"/>
    </row>
    <row r="18720" spans="8:8" x14ac:dyDescent="0.25">
      <c r="H18720" s="1"/>
    </row>
    <row r="18721" spans="8:8" x14ac:dyDescent="0.25">
      <c r="H18721" s="1"/>
    </row>
    <row r="18722" spans="8:8" x14ac:dyDescent="0.25">
      <c r="H18722" s="1"/>
    </row>
    <row r="18723" spans="8:8" x14ac:dyDescent="0.25">
      <c r="H18723" s="1"/>
    </row>
    <row r="18724" spans="8:8" x14ac:dyDescent="0.25">
      <c r="H18724" s="1"/>
    </row>
    <row r="18725" spans="8:8" x14ac:dyDescent="0.25">
      <c r="H18725" s="1"/>
    </row>
    <row r="18726" spans="8:8" x14ac:dyDescent="0.25">
      <c r="H18726" s="1"/>
    </row>
    <row r="18727" spans="8:8" x14ac:dyDescent="0.25">
      <c r="H18727" s="1"/>
    </row>
    <row r="18731" spans="8:8" x14ac:dyDescent="0.25">
      <c r="H18731" s="1"/>
    </row>
    <row r="18734" spans="8:8" x14ac:dyDescent="0.25">
      <c r="H18734" s="1"/>
    </row>
    <row r="18735" spans="8:8" x14ac:dyDescent="0.25">
      <c r="H18735" s="1"/>
    </row>
    <row r="18736" spans="8:8" x14ac:dyDescent="0.25">
      <c r="H18736" s="1"/>
    </row>
    <row r="18740" spans="8:8" x14ac:dyDescent="0.25">
      <c r="H18740" s="1"/>
    </row>
    <row r="18742" spans="8:8" x14ac:dyDescent="0.25">
      <c r="H18742" s="1"/>
    </row>
    <row r="18744" spans="8:8" x14ac:dyDescent="0.25">
      <c r="H18744" s="1"/>
    </row>
    <row r="18745" spans="8:8" x14ac:dyDescent="0.25">
      <c r="H18745" s="1"/>
    </row>
    <row r="18746" spans="8:8" x14ac:dyDescent="0.25">
      <c r="H18746" s="1"/>
    </row>
    <row r="18747" spans="8:8" x14ac:dyDescent="0.25">
      <c r="H18747" s="1"/>
    </row>
    <row r="18748" spans="8:8" x14ac:dyDescent="0.25">
      <c r="H18748" s="1"/>
    </row>
    <row r="18752" spans="8:8" x14ac:dyDescent="0.25">
      <c r="H18752" s="1"/>
    </row>
    <row r="18755" spans="8:8" x14ac:dyDescent="0.25">
      <c r="H18755" s="1"/>
    </row>
    <row r="18756" spans="8:8" x14ac:dyDescent="0.25">
      <c r="H18756" s="1"/>
    </row>
    <row r="18757" spans="8:8" x14ac:dyDescent="0.25">
      <c r="H18757" s="1"/>
    </row>
    <row r="18759" spans="8:8" x14ac:dyDescent="0.25">
      <c r="H18759" s="1"/>
    </row>
    <row r="18760" spans="8:8" x14ac:dyDescent="0.25">
      <c r="H18760" s="1"/>
    </row>
    <row r="18761" spans="8:8" x14ac:dyDescent="0.25">
      <c r="H18761" s="1"/>
    </row>
    <row r="18762" spans="8:8" x14ac:dyDescent="0.25">
      <c r="H18762" s="1"/>
    </row>
    <row r="18763" spans="8:8" x14ac:dyDescent="0.25">
      <c r="H18763" s="1"/>
    </row>
    <row r="18765" spans="8:8" x14ac:dyDescent="0.25">
      <c r="H18765" s="1"/>
    </row>
    <row r="18767" spans="8:8" x14ac:dyDescent="0.25">
      <c r="H18767" s="1"/>
    </row>
    <row r="18768" spans="8:8" x14ac:dyDescent="0.25">
      <c r="H18768" s="1"/>
    </row>
    <row r="18769" spans="8:8" x14ac:dyDescent="0.25">
      <c r="H18769" s="1"/>
    </row>
    <row r="18770" spans="8:8" x14ac:dyDescent="0.25">
      <c r="H18770" s="1"/>
    </row>
    <row r="18771" spans="8:8" x14ac:dyDescent="0.25">
      <c r="H18771" s="1"/>
    </row>
    <row r="18772" spans="8:8" x14ac:dyDescent="0.25">
      <c r="H18772" s="1"/>
    </row>
    <row r="18774" spans="8:8" x14ac:dyDescent="0.25">
      <c r="H18774" s="1"/>
    </row>
    <row r="18778" spans="8:8" x14ac:dyDescent="0.25">
      <c r="H18778" s="1"/>
    </row>
    <row r="18779" spans="8:8" x14ac:dyDescent="0.25">
      <c r="H18779" s="1"/>
    </row>
    <row r="18780" spans="8:8" x14ac:dyDescent="0.25">
      <c r="H18780" s="1"/>
    </row>
    <row r="18781" spans="8:8" x14ac:dyDescent="0.25">
      <c r="H18781" s="1"/>
    </row>
    <row r="18782" spans="8:8" x14ac:dyDescent="0.25">
      <c r="H18782" s="1"/>
    </row>
    <row r="18783" spans="8:8" x14ac:dyDescent="0.25">
      <c r="H18783" s="1"/>
    </row>
    <row r="18784" spans="8:8" x14ac:dyDescent="0.25">
      <c r="H18784" s="1"/>
    </row>
    <row r="18785" spans="8:8" x14ac:dyDescent="0.25">
      <c r="H18785" s="1"/>
    </row>
    <row r="18786" spans="8:8" x14ac:dyDescent="0.25">
      <c r="H18786" s="1"/>
    </row>
    <row r="18788" spans="8:8" x14ac:dyDescent="0.25">
      <c r="H18788" s="1"/>
    </row>
    <row r="18789" spans="8:8" x14ac:dyDescent="0.25">
      <c r="H18789" s="1"/>
    </row>
    <row r="18790" spans="8:8" x14ac:dyDescent="0.25">
      <c r="H18790" s="1"/>
    </row>
    <row r="18791" spans="8:8" x14ac:dyDescent="0.25">
      <c r="H18791" s="1"/>
    </row>
    <row r="18792" spans="8:8" x14ac:dyDescent="0.25">
      <c r="H18792" s="1"/>
    </row>
    <row r="18796" spans="8:8" x14ac:dyDescent="0.25">
      <c r="H18796" s="1"/>
    </row>
    <row r="18797" spans="8:8" x14ac:dyDescent="0.25">
      <c r="H18797" s="1"/>
    </row>
    <row r="18798" spans="8:8" x14ac:dyDescent="0.25">
      <c r="H18798" s="1"/>
    </row>
    <row r="18799" spans="8:8" x14ac:dyDescent="0.25">
      <c r="H18799" s="1"/>
    </row>
    <row r="18800" spans="8:8" x14ac:dyDescent="0.25">
      <c r="H18800" s="1"/>
    </row>
    <row r="18801" spans="8:8" x14ac:dyDescent="0.25">
      <c r="H18801" s="1"/>
    </row>
    <row r="18802" spans="8:8" x14ac:dyDescent="0.25">
      <c r="H18802" s="1"/>
    </row>
    <row r="18803" spans="8:8" x14ac:dyDescent="0.25">
      <c r="H18803" s="1"/>
    </row>
    <row r="18804" spans="8:8" x14ac:dyDescent="0.25">
      <c r="H18804" s="1"/>
    </row>
    <row r="18805" spans="8:8" x14ac:dyDescent="0.25">
      <c r="H18805" s="1"/>
    </row>
    <row r="18806" spans="8:8" x14ac:dyDescent="0.25">
      <c r="H18806" s="1"/>
    </row>
    <row r="18807" spans="8:8" x14ac:dyDescent="0.25">
      <c r="H18807" s="1"/>
    </row>
    <row r="18808" spans="8:8" x14ac:dyDescent="0.25">
      <c r="H18808" s="1"/>
    </row>
    <row r="18809" spans="8:8" x14ac:dyDescent="0.25">
      <c r="H18809" s="1"/>
    </row>
    <row r="18812" spans="8:8" x14ac:dyDescent="0.25">
      <c r="H18812" s="1"/>
    </row>
    <row r="18815" spans="8:8" x14ac:dyDescent="0.25">
      <c r="H18815" s="1"/>
    </row>
    <row r="18816" spans="8:8" x14ac:dyDescent="0.25">
      <c r="H18816" s="1"/>
    </row>
    <row r="18818" spans="8:8" x14ac:dyDescent="0.25">
      <c r="H18818" s="1"/>
    </row>
    <row r="18819" spans="8:8" x14ac:dyDescent="0.25">
      <c r="H18819" s="1"/>
    </row>
    <row r="18820" spans="8:8" x14ac:dyDescent="0.25">
      <c r="H18820" s="1"/>
    </row>
    <row r="18821" spans="8:8" x14ac:dyDescent="0.25">
      <c r="H18821" s="1"/>
    </row>
    <row r="18823" spans="8:8" x14ac:dyDescent="0.25">
      <c r="H18823" s="1"/>
    </row>
    <row r="18824" spans="8:8" x14ac:dyDescent="0.25">
      <c r="H18824" s="1"/>
    </row>
    <row r="18827" spans="8:8" x14ac:dyDescent="0.25">
      <c r="H18827" s="1"/>
    </row>
    <row r="18829" spans="8:8" x14ac:dyDescent="0.25">
      <c r="H18829" s="1"/>
    </row>
    <row r="18832" spans="8:8" x14ac:dyDescent="0.25">
      <c r="H18832" s="1"/>
    </row>
    <row r="18833" spans="8:8" x14ac:dyDescent="0.25">
      <c r="H18833" s="1"/>
    </row>
    <row r="18834" spans="8:8" x14ac:dyDescent="0.25">
      <c r="H18834" s="1"/>
    </row>
    <row r="18835" spans="8:8" x14ac:dyDescent="0.25">
      <c r="H18835" s="1"/>
    </row>
    <row r="18837" spans="8:8" x14ac:dyDescent="0.25">
      <c r="H18837" s="1"/>
    </row>
    <row r="18857" spans="8:8" x14ac:dyDescent="0.25">
      <c r="H18857" s="1"/>
    </row>
    <row r="18866" spans="8:8" x14ac:dyDescent="0.25">
      <c r="H18866" s="1"/>
    </row>
    <row r="18867" spans="8:8" x14ac:dyDescent="0.25">
      <c r="H18867" s="1"/>
    </row>
    <row r="18868" spans="8:8" x14ac:dyDescent="0.25">
      <c r="H18868" s="1"/>
    </row>
    <row r="18869" spans="8:8" x14ac:dyDescent="0.25">
      <c r="H18869" s="1"/>
    </row>
    <row r="18870" spans="8:8" x14ac:dyDescent="0.25">
      <c r="H18870" s="1"/>
    </row>
    <row r="18874" spans="8:8" x14ac:dyDescent="0.25">
      <c r="H18874" s="1"/>
    </row>
    <row r="18875" spans="8:8" x14ac:dyDescent="0.25">
      <c r="H18875" s="1"/>
    </row>
    <row r="18878" spans="8:8" x14ac:dyDescent="0.25">
      <c r="H18878" s="1"/>
    </row>
    <row r="18879" spans="8:8" x14ac:dyDescent="0.25">
      <c r="H18879" s="1"/>
    </row>
    <row r="18881" spans="8:8" x14ac:dyDescent="0.25">
      <c r="H18881" s="1"/>
    </row>
    <row r="18882" spans="8:8" x14ac:dyDescent="0.25">
      <c r="H18882" s="1"/>
    </row>
    <row r="18886" spans="8:8" x14ac:dyDescent="0.25">
      <c r="H18886" s="1"/>
    </row>
    <row r="18891" spans="8:8" x14ac:dyDescent="0.25">
      <c r="H18891" s="1"/>
    </row>
    <row r="18892" spans="8:8" x14ac:dyDescent="0.25">
      <c r="H18892" s="1"/>
    </row>
    <row r="18894" spans="8:8" x14ac:dyDescent="0.25">
      <c r="H18894" s="1"/>
    </row>
    <row r="18895" spans="8:8" x14ac:dyDescent="0.25">
      <c r="H18895" s="1"/>
    </row>
    <row r="18899" spans="8:8" x14ac:dyDescent="0.25">
      <c r="H18899" s="1"/>
    </row>
    <row r="18901" spans="8:8" x14ac:dyDescent="0.25">
      <c r="H18901" s="1"/>
    </row>
    <row r="18902" spans="8:8" x14ac:dyDescent="0.25">
      <c r="H18902" s="1"/>
    </row>
    <row r="18904" spans="8:8" x14ac:dyDescent="0.25">
      <c r="H18904" s="1"/>
    </row>
    <row r="18905" spans="8:8" x14ac:dyDescent="0.25">
      <c r="H18905" s="1"/>
    </row>
    <row r="18908" spans="8:8" x14ac:dyDescent="0.25">
      <c r="H18908" s="1"/>
    </row>
    <row r="18909" spans="8:8" x14ac:dyDescent="0.25">
      <c r="H18909" s="1"/>
    </row>
    <row r="18911" spans="8:8" x14ac:dyDescent="0.25">
      <c r="H18911" s="1"/>
    </row>
    <row r="18912" spans="8:8" x14ac:dyDescent="0.25">
      <c r="H18912" s="1"/>
    </row>
    <row r="18913" spans="8:8" x14ac:dyDescent="0.25">
      <c r="H18913" s="1"/>
    </row>
    <row r="18916" spans="8:8" x14ac:dyDescent="0.25">
      <c r="H18916" s="1"/>
    </row>
    <row r="18917" spans="8:8" x14ac:dyDescent="0.25">
      <c r="H18917" s="1"/>
    </row>
    <row r="18918" spans="8:8" x14ac:dyDescent="0.25">
      <c r="H18918" s="1"/>
    </row>
    <row r="18919" spans="8:8" x14ac:dyDescent="0.25">
      <c r="H18919" s="1"/>
    </row>
    <row r="18921" spans="8:8" x14ac:dyDescent="0.25">
      <c r="H18921" s="1"/>
    </row>
    <row r="18922" spans="8:8" x14ac:dyDescent="0.25">
      <c r="H18922" s="1"/>
    </row>
    <row r="18924" spans="8:8" x14ac:dyDescent="0.25">
      <c r="H18924" s="1"/>
    </row>
    <row r="18925" spans="8:8" x14ac:dyDescent="0.25">
      <c r="H18925" s="1"/>
    </row>
    <row r="18926" spans="8:8" x14ac:dyDescent="0.25">
      <c r="H18926" s="1"/>
    </row>
    <row r="18927" spans="8:8" x14ac:dyDescent="0.25">
      <c r="H18927" s="1"/>
    </row>
    <row r="18929" spans="8:8" x14ac:dyDescent="0.25">
      <c r="H18929" s="1"/>
    </row>
    <row r="18930" spans="8:8" x14ac:dyDescent="0.25">
      <c r="H18930" s="1"/>
    </row>
    <row r="18933" spans="8:8" x14ac:dyDescent="0.25">
      <c r="H18933" s="1"/>
    </row>
    <row r="18934" spans="8:8" x14ac:dyDescent="0.25">
      <c r="H18934" s="1"/>
    </row>
    <row r="18939" spans="8:8" x14ac:dyDescent="0.25">
      <c r="H18939" s="1"/>
    </row>
    <row r="18941" spans="8:8" x14ac:dyDescent="0.25">
      <c r="H18941" s="1"/>
    </row>
    <row r="18942" spans="8:8" x14ac:dyDescent="0.25">
      <c r="H18942" s="1"/>
    </row>
    <row r="18943" spans="8:8" x14ac:dyDescent="0.25">
      <c r="H18943" s="1"/>
    </row>
    <row r="18944" spans="8:8" x14ac:dyDescent="0.25">
      <c r="H18944" s="1"/>
    </row>
    <row r="18946" spans="8:8" x14ac:dyDescent="0.25">
      <c r="H18946" s="1"/>
    </row>
    <row r="18947" spans="8:8" x14ac:dyDescent="0.25">
      <c r="H18947" s="1"/>
    </row>
    <row r="18948" spans="8:8" x14ac:dyDescent="0.25">
      <c r="H18948" s="1"/>
    </row>
    <row r="18950" spans="8:8" x14ac:dyDescent="0.25">
      <c r="H18950" s="1"/>
    </row>
    <row r="18952" spans="8:8" x14ac:dyDescent="0.25">
      <c r="H18952" s="1"/>
    </row>
    <row r="18954" spans="8:8" x14ac:dyDescent="0.25">
      <c r="H18954" s="1"/>
    </row>
    <row r="18955" spans="8:8" x14ac:dyDescent="0.25">
      <c r="H18955" s="1"/>
    </row>
    <row r="18956" spans="8:8" x14ac:dyDescent="0.25">
      <c r="H18956" s="1"/>
    </row>
    <row r="18958" spans="8:8" x14ac:dyDescent="0.25">
      <c r="H18958" s="1"/>
    </row>
    <row r="18959" spans="8:8" x14ac:dyDescent="0.25">
      <c r="H18959" s="1"/>
    </row>
    <row r="18962" spans="8:8" x14ac:dyDescent="0.25">
      <c r="H18962" s="1"/>
    </row>
    <row r="18963" spans="8:8" x14ac:dyDescent="0.25">
      <c r="H18963" s="1"/>
    </row>
    <row r="18965" spans="8:8" x14ac:dyDescent="0.25">
      <c r="H18965" s="1"/>
    </row>
    <row r="18966" spans="8:8" x14ac:dyDescent="0.25">
      <c r="H18966" s="1"/>
    </row>
    <row r="18971" spans="8:8" x14ac:dyDescent="0.25">
      <c r="H18971" s="1"/>
    </row>
    <row r="18974" spans="8:8" x14ac:dyDescent="0.25">
      <c r="H18974" s="1"/>
    </row>
    <row r="18977" spans="8:8" x14ac:dyDescent="0.25">
      <c r="H18977" s="1"/>
    </row>
    <row r="18978" spans="8:8" x14ac:dyDescent="0.25">
      <c r="H18978" s="1"/>
    </row>
    <row r="18985" spans="8:8" x14ac:dyDescent="0.25">
      <c r="H18985" s="1"/>
    </row>
    <row r="18987" spans="8:8" x14ac:dyDescent="0.25">
      <c r="H18987" s="1"/>
    </row>
    <row r="18988" spans="8:8" x14ac:dyDescent="0.25">
      <c r="H18988" s="1"/>
    </row>
    <row r="18989" spans="8:8" x14ac:dyDescent="0.25">
      <c r="H18989" s="1"/>
    </row>
    <row r="18990" spans="8:8" x14ac:dyDescent="0.25">
      <c r="H18990" s="1"/>
    </row>
    <row r="18991" spans="8:8" x14ac:dyDescent="0.25">
      <c r="H18991" s="1"/>
    </row>
    <row r="18992" spans="8:8" x14ac:dyDescent="0.25">
      <c r="H18992" s="1"/>
    </row>
    <row r="18993" spans="8:8" x14ac:dyDescent="0.25">
      <c r="H18993" s="1"/>
    </row>
    <row r="18994" spans="8:8" x14ac:dyDescent="0.25">
      <c r="H18994" s="1"/>
    </row>
    <row r="18996" spans="8:8" x14ac:dyDescent="0.25">
      <c r="H18996" s="1"/>
    </row>
    <row r="19003" spans="8:8" x14ac:dyDescent="0.25">
      <c r="H19003" s="1"/>
    </row>
    <row r="19004" spans="8:8" x14ac:dyDescent="0.25">
      <c r="H19004" s="1"/>
    </row>
    <row r="19006" spans="8:8" x14ac:dyDescent="0.25">
      <c r="H19006" s="1"/>
    </row>
    <row r="19007" spans="8:8" x14ac:dyDescent="0.25">
      <c r="H19007" s="1"/>
    </row>
    <row r="19012" spans="8:8" x14ac:dyDescent="0.25">
      <c r="H19012" s="1"/>
    </row>
    <row r="19013" spans="8:8" x14ac:dyDescent="0.25">
      <c r="H19013" s="1"/>
    </row>
    <row r="19014" spans="8:8" x14ac:dyDescent="0.25">
      <c r="H19014" s="1"/>
    </row>
    <row r="19015" spans="8:8" x14ac:dyDescent="0.25">
      <c r="H19015" s="1"/>
    </row>
    <row r="19020" spans="8:8" x14ac:dyDescent="0.25">
      <c r="H19020" s="1"/>
    </row>
    <row r="19021" spans="8:8" x14ac:dyDescent="0.25">
      <c r="H19021" s="1"/>
    </row>
    <row r="19023" spans="8:8" x14ac:dyDescent="0.25">
      <c r="H19023" s="1"/>
    </row>
    <row r="19049" spans="8:8" x14ac:dyDescent="0.25">
      <c r="H19049" s="1"/>
    </row>
    <row r="19056" spans="8:8" x14ac:dyDescent="0.25">
      <c r="H19056" s="1"/>
    </row>
    <row r="19067" spans="8:8" x14ac:dyDescent="0.25">
      <c r="H19067" s="1"/>
    </row>
    <row r="19068" spans="8:8" x14ac:dyDescent="0.25">
      <c r="H19068" s="1"/>
    </row>
    <row r="19070" spans="8:8" x14ac:dyDescent="0.25">
      <c r="H19070" s="1"/>
    </row>
    <row r="19071" spans="8:8" x14ac:dyDescent="0.25">
      <c r="H19071" s="1"/>
    </row>
    <row r="19072" spans="8:8" x14ac:dyDescent="0.25">
      <c r="H19072" s="1"/>
    </row>
    <row r="19073" spans="8:8" x14ac:dyDescent="0.25">
      <c r="H19073" s="1"/>
    </row>
    <row r="19074" spans="8:8" x14ac:dyDescent="0.25">
      <c r="H19074" s="1"/>
    </row>
    <row r="19075" spans="8:8" x14ac:dyDescent="0.25">
      <c r="H19075" s="1"/>
    </row>
    <row r="19076" spans="8:8" x14ac:dyDescent="0.25">
      <c r="H19076" s="1"/>
    </row>
    <row r="19077" spans="8:8" x14ac:dyDescent="0.25">
      <c r="H19077" s="1"/>
    </row>
    <row r="19078" spans="8:8" x14ac:dyDescent="0.25">
      <c r="H19078" s="1"/>
    </row>
    <row r="19080" spans="8:8" x14ac:dyDescent="0.25">
      <c r="H19080" s="1"/>
    </row>
    <row r="19081" spans="8:8" x14ac:dyDescent="0.25">
      <c r="H19081" s="1"/>
    </row>
    <row r="19083" spans="8:8" x14ac:dyDescent="0.25">
      <c r="H19083" s="1"/>
    </row>
    <row r="19084" spans="8:8" x14ac:dyDescent="0.25">
      <c r="H19084" s="1"/>
    </row>
    <row r="19085" spans="8:8" x14ac:dyDescent="0.25">
      <c r="H19085" s="1"/>
    </row>
    <row r="19086" spans="8:8" x14ac:dyDescent="0.25">
      <c r="H19086" s="1"/>
    </row>
    <row r="19087" spans="8:8" x14ac:dyDescent="0.25">
      <c r="H19087" s="1"/>
    </row>
    <row r="19088" spans="8:8" x14ac:dyDescent="0.25">
      <c r="H19088" s="1"/>
    </row>
    <row r="19089" spans="8:8" x14ac:dyDescent="0.25">
      <c r="H19089" s="1"/>
    </row>
    <row r="19091" spans="8:8" x14ac:dyDescent="0.25">
      <c r="H19091" s="1"/>
    </row>
    <row r="19092" spans="8:8" x14ac:dyDescent="0.25">
      <c r="H19092" s="1"/>
    </row>
    <row r="19093" spans="8:8" x14ac:dyDescent="0.25">
      <c r="H19093" s="1"/>
    </row>
    <row r="19094" spans="8:8" x14ac:dyDescent="0.25">
      <c r="H19094" s="1"/>
    </row>
    <row r="19095" spans="8:8" x14ac:dyDescent="0.25">
      <c r="H19095" s="1"/>
    </row>
    <row r="19096" spans="8:8" x14ac:dyDescent="0.25">
      <c r="H19096" s="1"/>
    </row>
    <row r="19097" spans="8:8" x14ac:dyDescent="0.25">
      <c r="H19097" s="1"/>
    </row>
    <row r="19098" spans="8:8" x14ac:dyDescent="0.25">
      <c r="H19098" s="1"/>
    </row>
    <row r="19101" spans="8:8" x14ac:dyDescent="0.25">
      <c r="H19101" s="1"/>
    </row>
    <row r="19102" spans="8:8" x14ac:dyDescent="0.25">
      <c r="H19102" s="1"/>
    </row>
    <row r="19103" spans="8:8" x14ac:dyDescent="0.25">
      <c r="H19103" s="1"/>
    </row>
    <row r="19104" spans="8:8" x14ac:dyDescent="0.25">
      <c r="H19104" s="1"/>
    </row>
    <row r="19105" spans="8:8" x14ac:dyDescent="0.25">
      <c r="H19105" s="1"/>
    </row>
    <row r="19106" spans="8:8" x14ac:dyDescent="0.25">
      <c r="H19106" s="1"/>
    </row>
    <row r="19107" spans="8:8" x14ac:dyDescent="0.25">
      <c r="H19107" s="1"/>
    </row>
    <row r="19108" spans="8:8" x14ac:dyDescent="0.25">
      <c r="H19108" s="1"/>
    </row>
    <row r="19109" spans="8:8" x14ac:dyDescent="0.25">
      <c r="H19109" s="1"/>
    </row>
    <row r="19110" spans="8:8" x14ac:dyDescent="0.25">
      <c r="H19110" s="1"/>
    </row>
    <row r="19111" spans="8:8" x14ac:dyDescent="0.25">
      <c r="H19111" s="1"/>
    </row>
    <row r="19112" spans="8:8" x14ac:dyDescent="0.25">
      <c r="H19112" s="1"/>
    </row>
    <row r="19113" spans="8:8" x14ac:dyDescent="0.25">
      <c r="H19113" s="1"/>
    </row>
    <row r="19114" spans="8:8" x14ac:dyDescent="0.25">
      <c r="H19114" s="1"/>
    </row>
    <row r="19115" spans="8:8" x14ac:dyDescent="0.25">
      <c r="H19115" s="1"/>
    </row>
    <row r="19116" spans="8:8" x14ac:dyDescent="0.25">
      <c r="H19116" s="1"/>
    </row>
    <row r="19128" spans="8:8" x14ac:dyDescent="0.25">
      <c r="H19128" s="1"/>
    </row>
    <row r="19129" spans="8:8" x14ac:dyDescent="0.25">
      <c r="H19129" s="1"/>
    </row>
    <row r="19130" spans="8:8" x14ac:dyDescent="0.25">
      <c r="H19130" s="1"/>
    </row>
    <row r="19131" spans="8:8" x14ac:dyDescent="0.25">
      <c r="H19131" s="1"/>
    </row>
    <row r="19132" spans="8:8" x14ac:dyDescent="0.25">
      <c r="H19132" s="1"/>
    </row>
    <row r="19133" spans="8:8" x14ac:dyDescent="0.25">
      <c r="H19133" s="1"/>
    </row>
    <row r="19134" spans="8:8" x14ac:dyDescent="0.25">
      <c r="H19134" s="1"/>
    </row>
    <row r="19135" spans="8:8" x14ac:dyDescent="0.25">
      <c r="H19135" s="1"/>
    </row>
    <row r="19136" spans="8:8" x14ac:dyDescent="0.25">
      <c r="H19136" s="1"/>
    </row>
    <row r="19137" spans="8:8" x14ac:dyDescent="0.25">
      <c r="H19137" s="1"/>
    </row>
    <row r="19140" spans="8:8" x14ac:dyDescent="0.25">
      <c r="H19140" s="1"/>
    </row>
    <row r="19141" spans="8:8" x14ac:dyDescent="0.25">
      <c r="H19141" s="1"/>
    </row>
    <row r="19143" spans="8:8" x14ac:dyDescent="0.25">
      <c r="H19143" s="1"/>
    </row>
    <row r="19146" spans="8:8" x14ac:dyDescent="0.25">
      <c r="H19146" s="1"/>
    </row>
    <row r="19147" spans="8:8" x14ac:dyDescent="0.25">
      <c r="H19147" s="1"/>
    </row>
    <row r="19148" spans="8:8" x14ac:dyDescent="0.25">
      <c r="H19148" s="1"/>
    </row>
    <row r="19149" spans="8:8" x14ac:dyDescent="0.25">
      <c r="H19149" s="1"/>
    </row>
    <row r="19150" spans="8:8" x14ac:dyDescent="0.25">
      <c r="H19150" s="1"/>
    </row>
    <row r="19151" spans="8:8" x14ac:dyDescent="0.25">
      <c r="H19151" s="1"/>
    </row>
    <row r="19152" spans="8:8" x14ac:dyDescent="0.25">
      <c r="H19152" s="1"/>
    </row>
    <row r="19154" spans="8:8" x14ac:dyDescent="0.25">
      <c r="H19154" s="1"/>
    </row>
    <row r="19155" spans="8:8" x14ac:dyDescent="0.25">
      <c r="H19155" s="1"/>
    </row>
    <row r="19156" spans="8:8" x14ac:dyDescent="0.25">
      <c r="H19156" s="1"/>
    </row>
    <row r="19157" spans="8:8" x14ac:dyDescent="0.25">
      <c r="H19157" s="1"/>
    </row>
    <row r="19158" spans="8:8" x14ac:dyDescent="0.25">
      <c r="H19158" s="1"/>
    </row>
    <row r="19159" spans="8:8" x14ac:dyDescent="0.25">
      <c r="H19159" s="1"/>
    </row>
    <row r="19160" spans="8:8" x14ac:dyDescent="0.25">
      <c r="H19160" s="1"/>
    </row>
    <row r="19161" spans="8:8" x14ac:dyDescent="0.25">
      <c r="H19161" s="1"/>
    </row>
    <row r="19162" spans="8:8" x14ac:dyDescent="0.25">
      <c r="H19162" s="1"/>
    </row>
    <row r="19163" spans="8:8" x14ac:dyDescent="0.25">
      <c r="H19163" s="1"/>
    </row>
    <row r="19164" spans="8:8" x14ac:dyDescent="0.25">
      <c r="H19164" s="1"/>
    </row>
    <row r="19165" spans="8:8" x14ac:dyDescent="0.25">
      <c r="H19165" s="1"/>
    </row>
    <row r="19166" spans="8:8" x14ac:dyDescent="0.25">
      <c r="H19166" s="1"/>
    </row>
    <row r="19167" spans="8:8" x14ac:dyDescent="0.25">
      <c r="H19167" s="1"/>
    </row>
    <row r="19168" spans="8:8" x14ac:dyDescent="0.25">
      <c r="H19168" s="1"/>
    </row>
    <row r="19169" spans="8:8" x14ac:dyDescent="0.25">
      <c r="H19169" s="1"/>
    </row>
    <row r="19170" spans="8:8" x14ac:dyDescent="0.25">
      <c r="H19170" s="1"/>
    </row>
    <row r="19171" spans="8:8" x14ac:dyDescent="0.25">
      <c r="H19171" s="1"/>
    </row>
    <row r="19172" spans="8:8" x14ac:dyDescent="0.25">
      <c r="H19172" s="1"/>
    </row>
    <row r="19173" spans="8:8" x14ac:dyDescent="0.25">
      <c r="H19173" s="1"/>
    </row>
    <row r="19174" spans="8:8" x14ac:dyDescent="0.25">
      <c r="H19174" s="1"/>
    </row>
    <row r="19175" spans="8:8" x14ac:dyDescent="0.25">
      <c r="H19175" s="1"/>
    </row>
    <row r="19176" spans="8:8" x14ac:dyDescent="0.25">
      <c r="H19176" s="1"/>
    </row>
    <row r="19177" spans="8:8" x14ac:dyDescent="0.25">
      <c r="H19177" s="1"/>
    </row>
    <row r="19178" spans="8:8" x14ac:dyDescent="0.25">
      <c r="H19178" s="1"/>
    </row>
    <row r="19179" spans="8:8" x14ac:dyDescent="0.25">
      <c r="H19179" s="1"/>
    </row>
    <row r="19180" spans="8:8" x14ac:dyDescent="0.25">
      <c r="H19180" s="1"/>
    </row>
    <row r="19181" spans="8:8" x14ac:dyDescent="0.25">
      <c r="H19181" s="1"/>
    </row>
    <row r="19182" spans="8:8" x14ac:dyDescent="0.25">
      <c r="H19182" s="1"/>
    </row>
    <row r="19183" spans="8:8" x14ac:dyDescent="0.25">
      <c r="H19183" s="1"/>
    </row>
    <row r="19185" spans="8:8" x14ac:dyDescent="0.25">
      <c r="H19185" s="1"/>
    </row>
    <row r="19188" spans="8:8" x14ac:dyDescent="0.25">
      <c r="H19188" s="1"/>
    </row>
    <row r="19191" spans="8:8" x14ac:dyDescent="0.25">
      <c r="H19191" s="1"/>
    </row>
    <row r="19193" spans="8:8" x14ac:dyDescent="0.25">
      <c r="H19193" s="1"/>
    </row>
    <row r="19194" spans="8:8" x14ac:dyDescent="0.25">
      <c r="H19194" s="1"/>
    </row>
    <row r="19196" spans="8:8" x14ac:dyDescent="0.25">
      <c r="H19196" s="1"/>
    </row>
    <row r="19197" spans="8:8" x14ac:dyDescent="0.25">
      <c r="H19197" s="1"/>
    </row>
    <row r="19198" spans="8:8" x14ac:dyDescent="0.25">
      <c r="H19198" s="1"/>
    </row>
    <row r="19200" spans="8:8" x14ac:dyDescent="0.25">
      <c r="H19200" s="1"/>
    </row>
    <row r="19201" spans="8:8" x14ac:dyDescent="0.25">
      <c r="H19201" s="1"/>
    </row>
    <row r="19202" spans="8:8" x14ac:dyDescent="0.25">
      <c r="H19202" s="1"/>
    </row>
    <row r="19203" spans="8:8" x14ac:dyDescent="0.25">
      <c r="H19203" s="1"/>
    </row>
    <row r="19204" spans="8:8" x14ac:dyDescent="0.25">
      <c r="H19204" s="1"/>
    </row>
    <row r="19205" spans="8:8" x14ac:dyDescent="0.25">
      <c r="H19205" s="1"/>
    </row>
    <row r="19206" spans="8:8" x14ac:dyDescent="0.25">
      <c r="H19206" s="1"/>
    </row>
    <row r="19207" spans="8:8" x14ac:dyDescent="0.25">
      <c r="H19207" s="1"/>
    </row>
    <row r="19208" spans="8:8" x14ac:dyDescent="0.25">
      <c r="H19208" s="1"/>
    </row>
    <row r="19209" spans="8:8" x14ac:dyDescent="0.25">
      <c r="H19209" s="1"/>
    </row>
    <row r="19210" spans="8:8" x14ac:dyDescent="0.25">
      <c r="H19210" s="1"/>
    </row>
    <row r="19212" spans="8:8" x14ac:dyDescent="0.25">
      <c r="H19212" s="1"/>
    </row>
    <row r="19213" spans="8:8" x14ac:dyDescent="0.25">
      <c r="H19213" s="1"/>
    </row>
    <row r="19214" spans="8:8" x14ac:dyDescent="0.25">
      <c r="H19214" s="1"/>
    </row>
    <row r="19215" spans="8:8" x14ac:dyDescent="0.25">
      <c r="H19215" s="1"/>
    </row>
    <row r="19217" spans="8:8" x14ac:dyDescent="0.25">
      <c r="H19217" s="1"/>
    </row>
    <row r="19218" spans="8:8" x14ac:dyDescent="0.25">
      <c r="H19218" s="1"/>
    </row>
    <row r="19220" spans="8:8" x14ac:dyDescent="0.25">
      <c r="H19220" s="1"/>
    </row>
    <row r="19222" spans="8:8" x14ac:dyDescent="0.25">
      <c r="H19222" s="1"/>
    </row>
    <row r="19224" spans="8:8" x14ac:dyDescent="0.25">
      <c r="H19224" s="1"/>
    </row>
    <row r="19225" spans="8:8" x14ac:dyDescent="0.25">
      <c r="H19225" s="1"/>
    </row>
    <row r="19226" spans="8:8" x14ac:dyDescent="0.25">
      <c r="H19226" s="1"/>
    </row>
    <row r="19227" spans="8:8" x14ac:dyDescent="0.25">
      <c r="H19227" s="1"/>
    </row>
    <row r="19228" spans="8:8" x14ac:dyDescent="0.25">
      <c r="H19228" s="1"/>
    </row>
    <row r="19230" spans="8:8" x14ac:dyDescent="0.25">
      <c r="H19230" s="1"/>
    </row>
    <row r="19231" spans="8:8" x14ac:dyDescent="0.25">
      <c r="H19231" s="1"/>
    </row>
    <row r="19232" spans="8:8" x14ac:dyDescent="0.25">
      <c r="H19232" s="1"/>
    </row>
    <row r="19233" spans="8:8" x14ac:dyDescent="0.25">
      <c r="H19233" s="1"/>
    </row>
    <row r="19234" spans="8:8" x14ac:dyDescent="0.25">
      <c r="H19234" s="1"/>
    </row>
    <row r="19235" spans="8:8" x14ac:dyDescent="0.25">
      <c r="H19235" s="1"/>
    </row>
    <row r="19236" spans="8:8" x14ac:dyDescent="0.25">
      <c r="H19236" s="1"/>
    </row>
    <row r="19237" spans="8:8" x14ac:dyDescent="0.25">
      <c r="H19237" s="1"/>
    </row>
    <row r="19238" spans="8:8" x14ac:dyDescent="0.25">
      <c r="H19238" s="1"/>
    </row>
    <row r="19239" spans="8:8" x14ac:dyDescent="0.25">
      <c r="H19239" s="1"/>
    </row>
    <row r="19240" spans="8:8" x14ac:dyDescent="0.25">
      <c r="H19240" s="1"/>
    </row>
    <row r="19241" spans="8:8" x14ac:dyDescent="0.25">
      <c r="H19241" s="1"/>
    </row>
    <row r="19242" spans="8:8" x14ac:dyDescent="0.25">
      <c r="H19242" s="1"/>
    </row>
    <row r="19244" spans="8:8" x14ac:dyDescent="0.25">
      <c r="H19244" s="1"/>
    </row>
    <row r="19245" spans="8:8" x14ac:dyDescent="0.25">
      <c r="H19245" s="1"/>
    </row>
    <row r="19246" spans="8:8" x14ac:dyDescent="0.25">
      <c r="H19246" s="1"/>
    </row>
    <row r="19247" spans="8:8" x14ac:dyDescent="0.25">
      <c r="H19247" s="1"/>
    </row>
    <row r="19248" spans="8:8" x14ac:dyDescent="0.25">
      <c r="H19248" s="1"/>
    </row>
    <row r="19249" spans="8:8" x14ac:dyDescent="0.25">
      <c r="H19249" s="1"/>
    </row>
    <row r="19250" spans="8:8" x14ac:dyDescent="0.25">
      <c r="H19250" s="1"/>
    </row>
    <row r="19252" spans="8:8" x14ac:dyDescent="0.25">
      <c r="H19252" s="1"/>
    </row>
    <row r="19253" spans="8:8" x14ac:dyDescent="0.25">
      <c r="H19253" s="1"/>
    </row>
    <row r="19254" spans="8:8" x14ac:dyDescent="0.25">
      <c r="H19254" s="1"/>
    </row>
    <row r="19256" spans="8:8" x14ac:dyDescent="0.25">
      <c r="H19256" s="1"/>
    </row>
    <row r="19257" spans="8:8" x14ac:dyDescent="0.25">
      <c r="H19257" s="1"/>
    </row>
    <row r="19258" spans="8:8" x14ac:dyDescent="0.25">
      <c r="H19258" s="1"/>
    </row>
    <row r="19260" spans="8:8" x14ac:dyDescent="0.25">
      <c r="H19260" s="1"/>
    </row>
    <row r="19261" spans="8:8" x14ac:dyDescent="0.25">
      <c r="H19261" s="1"/>
    </row>
    <row r="19262" spans="8:8" x14ac:dyDescent="0.25">
      <c r="H19262" s="1"/>
    </row>
    <row r="19263" spans="8:8" x14ac:dyDescent="0.25">
      <c r="H19263" s="1"/>
    </row>
    <row r="19264" spans="8:8" x14ac:dyDescent="0.25">
      <c r="H19264" s="1"/>
    </row>
    <row r="19266" spans="8:8" x14ac:dyDescent="0.25">
      <c r="H19266" s="1"/>
    </row>
    <row r="19268" spans="8:8" x14ac:dyDescent="0.25">
      <c r="H19268" s="1"/>
    </row>
    <row r="19269" spans="8:8" x14ac:dyDescent="0.25">
      <c r="H19269" s="1"/>
    </row>
    <row r="19270" spans="8:8" x14ac:dyDescent="0.25">
      <c r="H19270" s="1"/>
    </row>
    <row r="19272" spans="8:8" x14ac:dyDescent="0.25">
      <c r="H19272" s="1"/>
    </row>
    <row r="19273" spans="8:8" x14ac:dyDescent="0.25">
      <c r="H19273" s="1"/>
    </row>
    <row r="19274" spans="8:8" x14ac:dyDescent="0.25">
      <c r="H19274" s="1"/>
    </row>
    <row r="19275" spans="8:8" x14ac:dyDescent="0.25">
      <c r="H19275" s="1"/>
    </row>
    <row r="19276" spans="8:8" x14ac:dyDescent="0.25">
      <c r="H19276" s="1"/>
    </row>
    <row r="19277" spans="8:8" x14ac:dyDescent="0.25">
      <c r="H19277" s="1"/>
    </row>
    <row r="19278" spans="8:8" x14ac:dyDescent="0.25">
      <c r="H19278" s="1"/>
    </row>
    <row r="19281" spans="8:8" x14ac:dyDescent="0.25">
      <c r="H19281" s="1"/>
    </row>
    <row r="19282" spans="8:8" x14ac:dyDescent="0.25">
      <c r="H19282" s="1"/>
    </row>
    <row r="19283" spans="8:8" x14ac:dyDescent="0.25">
      <c r="H19283" s="1"/>
    </row>
    <row r="19284" spans="8:8" x14ac:dyDescent="0.25">
      <c r="H19284" s="1"/>
    </row>
    <row r="19285" spans="8:8" x14ac:dyDescent="0.25">
      <c r="H19285" s="1"/>
    </row>
    <row r="19286" spans="8:8" x14ac:dyDescent="0.25">
      <c r="H19286" s="1"/>
    </row>
    <row r="19287" spans="8:8" x14ac:dyDescent="0.25">
      <c r="H19287" s="1"/>
    </row>
    <row r="19288" spans="8:8" x14ac:dyDescent="0.25">
      <c r="H19288" s="1"/>
    </row>
    <row r="19289" spans="8:8" x14ac:dyDescent="0.25">
      <c r="H19289" s="1"/>
    </row>
    <row r="19290" spans="8:8" x14ac:dyDescent="0.25">
      <c r="H19290" s="1"/>
    </row>
    <row r="19291" spans="8:8" x14ac:dyDescent="0.25">
      <c r="H19291" s="1"/>
    </row>
    <row r="19292" spans="8:8" x14ac:dyDescent="0.25">
      <c r="H19292" s="1"/>
    </row>
    <row r="19293" spans="8:8" x14ac:dyDescent="0.25">
      <c r="H19293" s="1"/>
    </row>
    <row r="19294" spans="8:8" x14ac:dyDescent="0.25">
      <c r="H19294" s="1"/>
    </row>
    <row r="19295" spans="8:8" x14ac:dyDescent="0.25">
      <c r="H19295" s="1"/>
    </row>
    <row r="19296" spans="8:8" x14ac:dyDescent="0.25">
      <c r="H19296" s="1"/>
    </row>
    <row r="19297" spans="8:8" x14ac:dyDescent="0.25">
      <c r="H19297" s="1"/>
    </row>
    <row r="19298" spans="8:8" x14ac:dyDescent="0.25">
      <c r="H19298" s="1"/>
    </row>
    <row r="19302" spans="8:8" x14ac:dyDescent="0.25">
      <c r="H19302" s="1"/>
    </row>
    <row r="19303" spans="8:8" x14ac:dyDescent="0.25">
      <c r="H19303" s="1"/>
    </row>
    <row r="19304" spans="8:8" x14ac:dyDescent="0.25">
      <c r="H19304" s="1"/>
    </row>
    <row r="19305" spans="8:8" x14ac:dyDescent="0.25">
      <c r="H19305" s="1"/>
    </row>
    <row r="19306" spans="8:8" x14ac:dyDescent="0.25">
      <c r="H19306" s="1"/>
    </row>
    <row r="19307" spans="8:8" x14ac:dyDescent="0.25">
      <c r="H19307" s="1"/>
    </row>
    <row r="19308" spans="8:8" x14ac:dyDescent="0.25">
      <c r="H19308" s="1"/>
    </row>
    <row r="19311" spans="8:8" x14ac:dyDescent="0.25">
      <c r="H19311" s="1"/>
    </row>
    <row r="19315" spans="8:8" x14ac:dyDescent="0.25">
      <c r="H19315" s="1"/>
    </row>
    <row r="19316" spans="8:8" x14ac:dyDescent="0.25">
      <c r="H19316" s="1"/>
    </row>
    <row r="19317" spans="8:8" x14ac:dyDescent="0.25">
      <c r="H19317" s="1"/>
    </row>
    <row r="19320" spans="8:8" x14ac:dyDescent="0.25">
      <c r="H19320" s="1"/>
    </row>
    <row r="19321" spans="8:8" x14ac:dyDescent="0.25">
      <c r="H19321" s="1"/>
    </row>
    <row r="19322" spans="8:8" x14ac:dyDescent="0.25">
      <c r="H19322" s="1"/>
    </row>
    <row r="19323" spans="8:8" x14ac:dyDescent="0.25">
      <c r="H19323" s="1"/>
    </row>
    <row r="19324" spans="8:8" x14ac:dyDescent="0.25">
      <c r="H19324" s="1"/>
    </row>
    <row r="19326" spans="8:8" x14ac:dyDescent="0.25">
      <c r="H19326" s="1"/>
    </row>
    <row r="19328" spans="8:8" x14ac:dyDescent="0.25">
      <c r="H19328" s="1"/>
    </row>
    <row r="19329" spans="8:8" x14ac:dyDescent="0.25">
      <c r="H19329" s="1"/>
    </row>
    <row r="19330" spans="8:8" x14ac:dyDescent="0.25">
      <c r="H19330" s="1"/>
    </row>
    <row r="19331" spans="8:8" x14ac:dyDescent="0.25">
      <c r="H19331" s="1"/>
    </row>
    <row r="19333" spans="8:8" x14ac:dyDescent="0.25">
      <c r="H19333" s="1"/>
    </row>
    <row r="19335" spans="8:8" x14ac:dyDescent="0.25">
      <c r="H19335" s="1"/>
    </row>
    <row r="19336" spans="8:8" x14ac:dyDescent="0.25">
      <c r="H19336" s="1"/>
    </row>
    <row r="19337" spans="8:8" x14ac:dyDescent="0.25">
      <c r="H19337" s="1"/>
    </row>
    <row r="19338" spans="8:8" x14ac:dyDescent="0.25">
      <c r="H19338" s="1"/>
    </row>
    <row r="19339" spans="8:8" x14ac:dyDescent="0.25">
      <c r="H19339" s="1"/>
    </row>
    <row r="19340" spans="8:8" x14ac:dyDescent="0.25">
      <c r="H19340" s="1"/>
    </row>
    <row r="19341" spans="8:8" x14ac:dyDescent="0.25">
      <c r="H19341" s="1"/>
    </row>
    <row r="19342" spans="8:8" x14ac:dyDescent="0.25">
      <c r="H19342" s="1"/>
    </row>
    <row r="19344" spans="8:8" x14ac:dyDescent="0.25">
      <c r="H19344" s="1"/>
    </row>
    <row r="19349" spans="8:8" x14ac:dyDescent="0.25">
      <c r="H19349" s="1"/>
    </row>
    <row r="19350" spans="8:8" x14ac:dyDescent="0.25">
      <c r="H19350" s="1"/>
    </row>
    <row r="19352" spans="8:8" x14ac:dyDescent="0.25">
      <c r="H19352" s="1"/>
    </row>
    <row r="19353" spans="8:8" x14ac:dyDescent="0.25">
      <c r="H19353" s="1"/>
    </row>
    <row r="19354" spans="8:8" x14ac:dyDescent="0.25">
      <c r="H19354" s="1"/>
    </row>
    <row r="19355" spans="8:8" x14ac:dyDescent="0.25">
      <c r="H19355" s="1"/>
    </row>
    <row r="19356" spans="8:8" x14ac:dyDescent="0.25">
      <c r="H19356" s="1"/>
    </row>
    <row r="19357" spans="8:8" x14ac:dyDescent="0.25">
      <c r="H19357" s="1"/>
    </row>
    <row r="19359" spans="8:8" x14ac:dyDescent="0.25">
      <c r="H19359" s="1"/>
    </row>
    <row r="19360" spans="8:8" x14ac:dyDescent="0.25">
      <c r="H19360" s="1"/>
    </row>
    <row r="19361" spans="8:8" x14ac:dyDescent="0.25">
      <c r="H19361" s="1"/>
    </row>
    <row r="19363" spans="8:8" x14ac:dyDescent="0.25">
      <c r="H19363" s="1"/>
    </row>
    <row r="19364" spans="8:8" x14ac:dyDescent="0.25">
      <c r="H19364" s="1"/>
    </row>
    <row r="19366" spans="8:8" x14ac:dyDescent="0.25">
      <c r="H19366" s="1"/>
    </row>
    <row r="19367" spans="8:8" x14ac:dyDescent="0.25">
      <c r="H19367" s="1"/>
    </row>
    <row r="19368" spans="8:8" x14ac:dyDescent="0.25">
      <c r="H19368" s="1"/>
    </row>
    <row r="19369" spans="8:8" x14ac:dyDescent="0.25">
      <c r="H19369" s="1"/>
    </row>
    <row r="19370" spans="8:8" x14ac:dyDescent="0.25">
      <c r="H19370" s="1"/>
    </row>
    <row r="19371" spans="8:8" x14ac:dyDescent="0.25">
      <c r="H19371" s="1"/>
    </row>
    <row r="19375" spans="8:8" x14ac:dyDescent="0.25">
      <c r="H19375" s="1"/>
    </row>
    <row r="19376" spans="8:8" x14ac:dyDescent="0.25">
      <c r="H19376" s="1"/>
    </row>
    <row r="19377" spans="8:8" x14ac:dyDescent="0.25">
      <c r="H19377" s="1"/>
    </row>
    <row r="19378" spans="8:8" x14ac:dyDescent="0.25">
      <c r="H19378" s="1"/>
    </row>
    <row r="19379" spans="8:8" x14ac:dyDescent="0.25">
      <c r="H19379" s="1"/>
    </row>
    <row r="19381" spans="8:8" x14ac:dyDescent="0.25">
      <c r="H19381" s="1"/>
    </row>
    <row r="19385" spans="8:8" x14ac:dyDescent="0.25">
      <c r="H19385" s="1"/>
    </row>
    <row r="19387" spans="8:8" x14ac:dyDescent="0.25">
      <c r="H19387" s="1"/>
    </row>
    <row r="19388" spans="8:8" x14ac:dyDescent="0.25">
      <c r="H19388" s="1"/>
    </row>
    <row r="19389" spans="8:8" x14ac:dyDescent="0.25">
      <c r="H19389" s="1"/>
    </row>
    <row r="19390" spans="8:8" x14ac:dyDescent="0.25">
      <c r="H19390" s="1"/>
    </row>
    <row r="19391" spans="8:8" x14ac:dyDescent="0.25">
      <c r="H19391" s="1"/>
    </row>
    <row r="19392" spans="8:8" x14ac:dyDescent="0.25">
      <c r="H19392" s="1"/>
    </row>
    <row r="19393" spans="8:8" x14ac:dyDescent="0.25">
      <c r="H19393" s="1"/>
    </row>
    <row r="19394" spans="8:8" x14ac:dyDescent="0.25">
      <c r="H19394" s="1"/>
    </row>
    <row r="19395" spans="8:8" x14ac:dyDescent="0.25">
      <c r="H19395" s="1"/>
    </row>
    <row r="19396" spans="8:8" x14ac:dyDescent="0.25">
      <c r="H19396" s="1"/>
    </row>
    <row r="19397" spans="8:8" x14ac:dyDescent="0.25">
      <c r="H19397" s="1"/>
    </row>
    <row r="19398" spans="8:8" x14ac:dyDescent="0.25">
      <c r="H19398" s="1"/>
    </row>
    <row r="19400" spans="8:8" x14ac:dyDescent="0.25">
      <c r="H19400" s="1"/>
    </row>
    <row r="19404" spans="8:8" x14ac:dyDescent="0.25">
      <c r="H19404" s="1"/>
    </row>
    <row r="19405" spans="8:8" x14ac:dyDescent="0.25">
      <c r="H19405" s="1"/>
    </row>
    <row r="19406" spans="8:8" x14ac:dyDescent="0.25">
      <c r="H19406" s="1"/>
    </row>
    <row r="19407" spans="8:8" x14ac:dyDescent="0.25">
      <c r="H19407" s="1"/>
    </row>
    <row r="19408" spans="8:8" x14ac:dyDescent="0.25">
      <c r="H19408" s="1"/>
    </row>
    <row r="19409" spans="8:8" x14ac:dyDescent="0.25">
      <c r="H19409" s="1"/>
    </row>
    <row r="19410" spans="8:8" x14ac:dyDescent="0.25">
      <c r="H19410" s="1"/>
    </row>
    <row r="19412" spans="8:8" x14ac:dyDescent="0.25">
      <c r="H19412" s="1"/>
    </row>
    <row r="19413" spans="8:8" x14ac:dyDescent="0.25">
      <c r="H19413" s="1"/>
    </row>
    <row r="19414" spans="8:8" x14ac:dyDescent="0.25">
      <c r="H19414" s="1"/>
    </row>
    <row r="19415" spans="8:8" x14ac:dyDescent="0.25">
      <c r="H19415" s="1"/>
    </row>
    <row r="19416" spans="8:8" x14ac:dyDescent="0.25">
      <c r="H19416" s="1"/>
    </row>
    <row r="19417" spans="8:8" x14ac:dyDescent="0.25">
      <c r="H19417" s="1"/>
    </row>
    <row r="19418" spans="8:8" x14ac:dyDescent="0.25">
      <c r="H19418" s="1"/>
    </row>
    <row r="19420" spans="8:8" x14ac:dyDescent="0.25">
      <c r="H19420" s="1"/>
    </row>
    <row r="19421" spans="8:8" x14ac:dyDescent="0.25">
      <c r="H19421" s="1"/>
    </row>
    <row r="19422" spans="8:8" x14ac:dyDescent="0.25">
      <c r="H19422" s="1"/>
    </row>
    <row r="19423" spans="8:8" x14ac:dyDescent="0.25">
      <c r="H19423" s="1"/>
    </row>
    <row r="19424" spans="8:8" x14ac:dyDescent="0.25">
      <c r="H19424" s="1"/>
    </row>
    <row r="19428" spans="8:8" x14ac:dyDescent="0.25">
      <c r="H19428" s="1"/>
    </row>
    <row r="19429" spans="8:8" x14ac:dyDescent="0.25">
      <c r="H19429" s="1"/>
    </row>
    <row r="19430" spans="8:8" x14ac:dyDescent="0.25">
      <c r="H19430" s="1"/>
    </row>
    <row r="19431" spans="8:8" x14ac:dyDescent="0.25">
      <c r="H19431" s="1"/>
    </row>
    <row r="19432" spans="8:8" x14ac:dyDescent="0.25">
      <c r="H19432" s="1"/>
    </row>
    <row r="19435" spans="8:8" x14ac:dyDescent="0.25">
      <c r="H19435" s="1"/>
    </row>
    <row r="19436" spans="8:8" x14ac:dyDescent="0.25">
      <c r="H19436" s="1"/>
    </row>
    <row r="19440" spans="8:8" x14ac:dyDescent="0.25">
      <c r="H19440" s="1"/>
    </row>
    <row r="19441" spans="8:8" x14ac:dyDescent="0.25">
      <c r="H19441" s="1"/>
    </row>
    <row r="19442" spans="8:8" x14ac:dyDescent="0.25">
      <c r="H19442" s="1"/>
    </row>
    <row r="19444" spans="8:8" x14ac:dyDescent="0.25">
      <c r="H19444" s="1"/>
    </row>
    <row r="19448" spans="8:8" x14ac:dyDescent="0.25">
      <c r="H19448" s="1"/>
    </row>
    <row r="19449" spans="8:8" x14ac:dyDescent="0.25">
      <c r="H19449" s="1"/>
    </row>
    <row r="19450" spans="8:8" x14ac:dyDescent="0.25">
      <c r="H19450" s="1"/>
    </row>
    <row r="19451" spans="8:8" x14ac:dyDescent="0.25">
      <c r="H19451" s="1"/>
    </row>
    <row r="19452" spans="8:8" x14ac:dyDescent="0.25">
      <c r="H19452" s="1"/>
    </row>
    <row r="19453" spans="8:8" x14ac:dyDescent="0.25">
      <c r="H19453" s="1"/>
    </row>
    <row r="19454" spans="8:8" x14ac:dyDescent="0.25">
      <c r="H19454" s="1"/>
    </row>
    <row r="19455" spans="8:8" x14ac:dyDescent="0.25">
      <c r="H19455" s="1"/>
    </row>
    <row r="19457" spans="8:8" x14ac:dyDescent="0.25">
      <c r="H19457" s="1"/>
    </row>
    <row r="19458" spans="8:8" x14ac:dyDescent="0.25">
      <c r="H19458" s="1"/>
    </row>
    <row r="19459" spans="8:8" x14ac:dyDescent="0.25">
      <c r="H19459" s="1"/>
    </row>
    <row r="19460" spans="8:8" x14ac:dyDescent="0.25">
      <c r="H19460" s="1"/>
    </row>
    <row r="19464" spans="8:8" x14ac:dyDescent="0.25">
      <c r="H19464" s="1"/>
    </row>
    <row r="19465" spans="8:8" x14ac:dyDescent="0.25">
      <c r="H19465" s="1"/>
    </row>
    <row r="19466" spans="8:8" x14ac:dyDescent="0.25">
      <c r="H19466" s="1"/>
    </row>
    <row r="19467" spans="8:8" x14ac:dyDescent="0.25">
      <c r="H19467" s="1"/>
    </row>
    <row r="19468" spans="8:8" x14ac:dyDescent="0.25">
      <c r="H19468" s="1"/>
    </row>
    <row r="19469" spans="8:8" x14ac:dyDescent="0.25">
      <c r="H19469" s="1"/>
    </row>
    <row r="19470" spans="8:8" x14ac:dyDescent="0.25">
      <c r="H19470" s="1"/>
    </row>
    <row r="19473" spans="8:8" x14ac:dyDescent="0.25">
      <c r="H19473" s="1"/>
    </row>
    <row r="19474" spans="8:8" x14ac:dyDescent="0.25">
      <c r="H19474" s="1"/>
    </row>
    <row r="19475" spans="8:8" x14ac:dyDescent="0.25">
      <c r="H19475" s="1"/>
    </row>
    <row r="19476" spans="8:8" x14ac:dyDescent="0.25">
      <c r="H19476" s="1"/>
    </row>
    <row r="19477" spans="8:8" x14ac:dyDescent="0.25">
      <c r="H19477" s="1"/>
    </row>
    <row r="19479" spans="8:8" x14ac:dyDescent="0.25">
      <c r="H19479" s="1"/>
    </row>
    <row r="19481" spans="8:8" x14ac:dyDescent="0.25">
      <c r="H19481" s="1"/>
    </row>
    <row r="19483" spans="8:8" x14ac:dyDescent="0.25">
      <c r="H19483" s="1"/>
    </row>
    <row r="19484" spans="8:8" x14ac:dyDescent="0.25">
      <c r="H19484" s="1"/>
    </row>
    <row r="19485" spans="8:8" x14ac:dyDescent="0.25">
      <c r="H19485" s="1"/>
    </row>
    <row r="19487" spans="8:8" x14ac:dyDescent="0.25">
      <c r="H19487" s="1"/>
    </row>
    <row r="19489" spans="8:8" x14ac:dyDescent="0.25">
      <c r="H19489" s="1"/>
    </row>
    <row r="19491" spans="8:8" x14ac:dyDescent="0.25">
      <c r="H19491" s="1"/>
    </row>
    <row r="19492" spans="8:8" x14ac:dyDescent="0.25">
      <c r="H19492" s="1"/>
    </row>
    <row r="19493" spans="8:8" x14ac:dyDescent="0.25">
      <c r="H19493" s="1"/>
    </row>
    <row r="19494" spans="8:8" x14ac:dyDescent="0.25">
      <c r="H19494" s="1"/>
    </row>
    <row r="19496" spans="8:8" x14ac:dyDescent="0.25">
      <c r="H19496" s="1"/>
    </row>
    <row r="19497" spans="8:8" x14ac:dyDescent="0.25">
      <c r="H19497" s="1"/>
    </row>
    <row r="19498" spans="8:8" x14ac:dyDescent="0.25">
      <c r="H19498" s="1"/>
    </row>
    <row r="19499" spans="8:8" x14ac:dyDescent="0.25">
      <c r="H19499" s="1"/>
    </row>
    <row r="19500" spans="8:8" x14ac:dyDescent="0.25">
      <c r="H19500" s="1"/>
    </row>
    <row r="19503" spans="8:8" x14ac:dyDescent="0.25">
      <c r="H19503" s="1"/>
    </row>
    <row r="19504" spans="8:8" x14ac:dyDescent="0.25">
      <c r="H19504" s="1"/>
    </row>
    <row r="19505" spans="8:8" x14ac:dyDescent="0.25">
      <c r="H19505" s="1"/>
    </row>
    <row r="19506" spans="8:8" x14ac:dyDescent="0.25">
      <c r="H19506" s="1"/>
    </row>
    <row r="19507" spans="8:8" x14ac:dyDescent="0.25">
      <c r="H19507" s="1"/>
    </row>
    <row r="19508" spans="8:8" x14ac:dyDescent="0.25">
      <c r="H19508" s="1"/>
    </row>
    <row r="19510" spans="8:8" x14ac:dyDescent="0.25">
      <c r="H19510" s="1"/>
    </row>
    <row r="19511" spans="8:8" x14ac:dyDescent="0.25">
      <c r="H19511" s="1"/>
    </row>
    <row r="19512" spans="8:8" x14ac:dyDescent="0.25">
      <c r="H19512" s="1"/>
    </row>
    <row r="19513" spans="8:8" x14ac:dyDescent="0.25">
      <c r="H19513" s="1"/>
    </row>
    <row r="19514" spans="8:8" x14ac:dyDescent="0.25">
      <c r="H19514" s="1"/>
    </row>
    <row r="19518" spans="8:8" x14ac:dyDescent="0.25">
      <c r="H19518" s="1"/>
    </row>
    <row r="19519" spans="8:8" x14ac:dyDescent="0.25">
      <c r="H19519" s="1"/>
    </row>
    <row r="19520" spans="8:8" x14ac:dyDescent="0.25">
      <c r="H19520" s="1"/>
    </row>
    <row r="19521" spans="8:8" x14ac:dyDescent="0.25">
      <c r="H19521" s="1"/>
    </row>
    <row r="19525" spans="8:8" x14ac:dyDescent="0.25">
      <c r="H19525" s="1"/>
    </row>
    <row r="19526" spans="8:8" x14ac:dyDescent="0.25">
      <c r="H19526" s="1"/>
    </row>
    <row r="19527" spans="8:8" x14ac:dyDescent="0.25">
      <c r="H19527" s="1"/>
    </row>
    <row r="19528" spans="8:8" x14ac:dyDescent="0.25">
      <c r="H19528" s="1"/>
    </row>
    <row r="19529" spans="8:8" x14ac:dyDescent="0.25">
      <c r="H19529" s="1"/>
    </row>
    <row r="19530" spans="8:8" x14ac:dyDescent="0.25">
      <c r="H19530" s="1"/>
    </row>
    <row r="19531" spans="8:8" x14ac:dyDescent="0.25">
      <c r="H19531" s="1"/>
    </row>
    <row r="19534" spans="8:8" x14ac:dyDescent="0.25">
      <c r="H19534" s="1"/>
    </row>
    <row r="19536" spans="8:8" x14ac:dyDescent="0.25">
      <c r="H19536" s="1"/>
    </row>
    <row r="19540" spans="8:8" x14ac:dyDescent="0.25">
      <c r="H19540" s="1"/>
    </row>
    <row r="19552" spans="8:8" x14ac:dyDescent="0.25">
      <c r="H19552" s="1"/>
    </row>
    <row r="19553" spans="8:8" x14ac:dyDescent="0.25">
      <c r="H19553" s="1"/>
    </row>
    <row r="19556" spans="8:8" x14ac:dyDescent="0.25">
      <c r="H19556" s="1"/>
    </row>
    <row r="19557" spans="8:8" x14ac:dyDescent="0.25">
      <c r="H19557" s="1"/>
    </row>
    <row r="19559" spans="8:8" x14ac:dyDescent="0.25">
      <c r="H19559" s="1"/>
    </row>
    <row r="19562" spans="8:8" x14ac:dyDescent="0.25">
      <c r="H19562" s="1"/>
    </row>
    <row r="19565" spans="8:8" x14ac:dyDescent="0.25">
      <c r="H19565" s="1"/>
    </row>
    <row r="19567" spans="8:8" x14ac:dyDescent="0.25">
      <c r="H19567" s="1"/>
    </row>
    <row r="19570" spans="8:8" x14ac:dyDescent="0.25">
      <c r="H19570" s="1"/>
    </row>
    <row r="19571" spans="8:8" x14ac:dyDescent="0.25">
      <c r="H19571" s="1"/>
    </row>
    <row r="19573" spans="8:8" x14ac:dyDescent="0.25">
      <c r="H19573" s="1"/>
    </row>
    <row r="19574" spans="8:8" x14ac:dyDescent="0.25">
      <c r="H19574" s="1"/>
    </row>
    <row r="19594" spans="8:8" x14ac:dyDescent="0.25">
      <c r="H19594" s="1"/>
    </row>
    <row r="19595" spans="8:8" x14ac:dyDescent="0.25">
      <c r="H19595" s="1"/>
    </row>
    <row r="19598" spans="8:8" x14ac:dyDescent="0.25">
      <c r="H19598" s="1"/>
    </row>
    <row r="19602" spans="8:8" x14ac:dyDescent="0.25">
      <c r="H19602" s="1"/>
    </row>
    <row r="19604" spans="8:8" x14ac:dyDescent="0.25">
      <c r="H19604" s="1"/>
    </row>
    <row r="19605" spans="8:8" x14ac:dyDescent="0.25">
      <c r="H19605" s="1"/>
    </row>
    <row r="19607" spans="8:8" x14ac:dyDescent="0.25">
      <c r="H19607" s="1"/>
    </row>
    <row r="19609" spans="8:8" x14ac:dyDescent="0.25">
      <c r="H19609" s="1"/>
    </row>
    <row r="19611" spans="8:8" x14ac:dyDescent="0.25">
      <c r="H19611" s="1"/>
    </row>
    <row r="19614" spans="8:8" x14ac:dyDescent="0.25">
      <c r="H19614" s="1"/>
    </row>
    <row r="19616" spans="8:8" x14ac:dyDescent="0.25">
      <c r="H19616" s="1"/>
    </row>
    <row r="19617" spans="8:8" x14ac:dyDescent="0.25">
      <c r="H19617" s="1"/>
    </row>
    <row r="19618" spans="8:8" x14ac:dyDescent="0.25">
      <c r="H19618" s="1"/>
    </row>
    <row r="19619" spans="8:8" x14ac:dyDescent="0.25">
      <c r="H19619" s="1"/>
    </row>
    <row r="19620" spans="8:8" x14ac:dyDescent="0.25">
      <c r="H19620" s="1"/>
    </row>
    <row r="19621" spans="8:8" x14ac:dyDescent="0.25">
      <c r="H19621" s="1"/>
    </row>
    <row r="19624" spans="8:8" x14ac:dyDescent="0.25">
      <c r="H19624" s="1"/>
    </row>
    <row r="19625" spans="8:8" x14ac:dyDescent="0.25">
      <c r="H19625" s="1"/>
    </row>
    <row r="19632" spans="8:8" x14ac:dyDescent="0.25">
      <c r="H19632" s="1"/>
    </row>
    <row r="19633" spans="8:8" x14ac:dyDescent="0.25">
      <c r="H19633" s="1"/>
    </row>
    <row r="19634" spans="8:8" x14ac:dyDescent="0.25">
      <c r="H19634" s="1"/>
    </row>
    <row r="19636" spans="8:8" x14ac:dyDescent="0.25">
      <c r="H19636" s="1"/>
    </row>
    <row r="19638" spans="8:8" x14ac:dyDescent="0.25">
      <c r="H19638" s="1"/>
    </row>
    <row r="19639" spans="8:8" x14ac:dyDescent="0.25">
      <c r="H19639" s="1"/>
    </row>
    <row r="19640" spans="8:8" x14ac:dyDescent="0.25">
      <c r="H19640" s="1"/>
    </row>
    <row r="19641" spans="8:8" x14ac:dyDescent="0.25">
      <c r="H19641" s="1"/>
    </row>
    <row r="19642" spans="8:8" x14ac:dyDescent="0.25">
      <c r="H19642" s="1"/>
    </row>
    <row r="19643" spans="8:8" x14ac:dyDescent="0.25">
      <c r="H19643" s="1"/>
    </row>
    <row r="19645" spans="8:8" x14ac:dyDescent="0.25">
      <c r="H19645" s="1"/>
    </row>
    <row r="19646" spans="8:8" x14ac:dyDescent="0.25">
      <c r="H19646" s="1"/>
    </row>
    <row r="19647" spans="8:8" x14ac:dyDescent="0.25">
      <c r="H19647" s="1"/>
    </row>
    <row r="19648" spans="8:8" x14ac:dyDescent="0.25">
      <c r="H19648" s="1"/>
    </row>
    <row r="19649" spans="8:8" x14ac:dyDescent="0.25">
      <c r="H19649" s="1"/>
    </row>
    <row r="19652" spans="8:8" x14ac:dyDescent="0.25">
      <c r="H19652" s="1"/>
    </row>
    <row r="19656" spans="8:8" x14ac:dyDescent="0.25">
      <c r="H19656" s="1"/>
    </row>
    <row r="19658" spans="8:8" x14ac:dyDescent="0.25">
      <c r="H19658" s="1"/>
    </row>
    <row r="19661" spans="8:8" x14ac:dyDescent="0.25">
      <c r="H19661" s="1"/>
    </row>
    <row r="19662" spans="8:8" x14ac:dyDescent="0.25">
      <c r="H19662" s="1"/>
    </row>
    <row r="19665" spans="8:8" x14ac:dyDescent="0.25">
      <c r="H19665" s="1"/>
    </row>
    <row r="19666" spans="8:8" x14ac:dyDescent="0.25">
      <c r="H19666" s="1"/>
    </row>
    <row r="19670" spans="8:8" x14ac:dyDescent="0.25">
      <c r="H19670" s="1"/>
    </row>
    <row r="19671" spans="8:8" x14ac:dyDescent="0.25">
      <c r="H19671" s="1"/>
    </row>
    <row r="19673" spans="8:8" x14ac:dyDescent="0.25">
      <c r="H19673" s="1"/>
    </row>
    <row r="19674" spans="8:8" x14ac:dyDescent="0.25">
      <c r="H19674" s="1"/>
    </row>
    <row r="19675" spans="8:8" x14ac:dyDescent="0.25">
      <c r="H19675" s="1"/>
    </row>
    <row r="19684" spans="8:8" x14ac:dyDescent="0.25">
      <c r="H19684" s="1"/>
    </row>
    <row r="19685" spans="8:8" x14ac:dyDescent="0.25">
      <c r="H19685" s="1"/>
    </row>
    <row r="19686" spans="8:8" x14ac:dyDescent="0.25">
      <c r="H19686" s="1"/>
    </row>
    <row r="19687" spans="8:8" x14ac:dyDescent="0.25">
      <c r="H19687" s="1"/>
    </row>
    <row r="19688" spans="8:8" x14ac:dyDescent="0.25">
      <c r="H19688" s="1"/>
    </row>
    <row r="19689" spans="8:8" x14ac:dyDescent="0.25">
      <c r="H19689" s="1"/>
    </row>
    <row r="19690" spans="8:8" x14ac:dyDescent="0.25">
      <c r="H19690" s="1"/>
    </row>
    <row r="19691" spans="8:8" x14ac:dyDescent="0.25">
      <c r="H19691" s="1"/>
    </row>
    <row r="19692" spans="8:8" x14ac:dyDescent="0.25">
      <c r="H19692" s="1"/>
    </row>
    <row r="19703" spans="8:8" x14ac:dyDescent="0.25">
      <c r="H19703" s="1"/>
    </row>
    <row r="19704" spans="8:8" x14ac:dyDescent="0.25">
      <c r="H19704" s="1"/>
    </row>
    <row r="19705" spans="8:8" x14ac:dyDescent="0.25">
      <c r="H19705" s="1"/>
    </row>
    <row r="19706" spans="8:8" x14ac:dyDescent="0.25">
      <c r="H19706" s="1"/>
    </row>
    <row r="19711" spans="8:8" x14ac:dyDescent="0.25">
      <c r="H19711" s="1"/>
    </row>
    <row r="19713" spans="8:8" x14ac:dyDescent="0.25">
      <c r="H19713" s="1"/>
    </row>
    <row r="19714" spans="8:8" x14ac:dyDescent="0.25">
      <c r="H19714" s="1"/>
    </row>
    <row r="19715" spans="8:8" x14ac:dyDescent="0.25">
      <c r="H19715" s="1"/>
    </row>
    <row r="19716" spans="8:8" x14ac:dyDescent="0.25">
      <c r="H19716" s="1"/>
    </row>
    <row r="19717" spans="8:8" x14ac:dyDescent="0.25">
      <c r="H19717" s="1"/>
    </row>
    <row r="19718" spans="8:8" x14ac:dyDescent="0.25">
      <c r="H19718" s="1"/>
    </row>
    <row r="19719" spans="8:8" x14ac:dyDescent="0.25">
      <c r="H19719" s="1"/>
    </row>
    <row r="19725" spans="8:8" x14ac:dyDescent="0.25">
      <c r="H19725" s="1"/>
    </row>
    <row r="19727" spans="8:8" x14ac:dyDescent="0.25">
      <c r="H19727" s="1"/>
    </row>
    <row r="19728" spans="8:8" x14ac:dyDescent="0.25">
      <c r="H19728" s="1"/>
    </row>
    <row r="19729" spans="8:8" x14ac:dyDescent="0.25">
      <c r="H19729" s="1"/>
    </row>
    <row r="19730" spans="8:8" x14ac:dyDescent="0.25">
      <c r="H19730" s="1"/>
    </row>
    <row r="19732" spans="8:8" x14ac:dyDescent="0.25">
      <c r="H19732" s="1"/>
    </row>
    <row r="19733" spans="8:8" x14ac:dyDescent="0.25">
      <c r="H19733" s="1"/>
    </row>
    <row r="19734" spans="8:8" x14ac:dyDescent="0.25">
      <c r="H19734" s="1"/>
    </row>
    <row r="19736" spans="8:8" x14ac:dyDescent="0.25">
      <c r="H19736" s="1"/>
    </row>
    <row r="19738" spans="8:8" x14ac:dyDescent="0.25">
      <c r="H19738" s="1"/>
    </row>
    <row r="19740" spans="8:8" x14ac:dyDescent="0.25">
      <c r="H19740" s="1"/>
    </row>
    <row r="19744" spans="8:8" x14ac:dyDescent="0.25">
      <c r="H19744" s="1"/>
    </row>
    <row r="19750" spans="8:8" x14ac:dyDescent="0.25">
      <c r="H19750" s="1"/>
    </row>
    <row r="19755" spans="8:8" x14ac:dyDescent="0.25">
      <c r="H19755" s="1"/>
    </row>
    <row r="19756" spans="8:8" x14ac:dyDescent="0.25">
      <c r="H19756" s="1"/>
    </row>
    <row r="19757" spans="8:8" x14ac:dyDescent="0.25">
      <c r="H19757" s="1"/>
    </row>
    <row r="19758" spans="8:8" x14ac:dyDescent="0.25">
      <c r="H19758" s="1"/>
    </row>
    <row r="19759" spans="8:8" x14ac:dyDescent="0.25">
      <c r="H19759" s="1"/>
    </row>
    <row r="19761" spans="8:8" x14ac:dyDescent="0.25">
      <c r="H19761" s="1"/>
    </row>
    <row r="19764" spans="8:8" x14ac:dyDescent="0.25">
      <c r="H19764" s="1"/>
    </row>
    <row r="19767" spans="8:8" x14ac:dyDescent="0.25">
      <c r="H19767" s="1"/>
    </row>
    <row r="19768" spans="8:8" x14ac:dyDescent="0.25">
      <c r="H19768" s="1"/>
    </row>
    <row r="19771" spans="8:8" x14ac:dyDescent="0.25">
      <c r="H19771" s="1"/>
    </row>
    <row r="19772" spans="8:8" x14ac:dyDescent="0.25">
      <c r="H19772" s="1"/>
    </row>
    <row r="19773" spans="8:8" x14ac:dyDescent="0.25">
      <c r="H19773" s="1"/>
    </row>
    <row r="19774" spans="8:8" x14ac:dyDescent="0.25">
      <c r="H19774" s="1"/>
    </row>
    <row r="19775" spans="8:8" x14ac:dyDescent="0.25">
      <c r="H19775" s="1"/>
    </row>
    <row r="19776" spans="8:8" x14ac:dyDescent="0.25">
      <c r="H19776" s="1"/>
    </row>
    <row r="19777" spans="8:8" x14ac:dyDescent="0.25">
      <c r="H19777" s="1"/>
    </row>
    <row r="19779" spans="8:8" x14ac:dyDescent="0.25">
      <c r="H19779" s="1"/>
    </row>
    <row r="19783" spans="8:8" x14ac:dyDescent="0.25">
      <c r="H19783" s="1"/>
    </row>
    <row r="19788" spans="8:8" x14ac:dyDescent="0.25">
      <c r="H19788" s="1"/>
    </row>
    <row r="19790" spans="8:8" x14ac:dyDescent="0.25">
      <c r="H19790" s="1"/>
    </row>
    <row r="19791" spans="8:8" x14ac:dyDescent="0.25">
      <c r="H19791" s="1"/>
    </row>
    <row r="19792" spans="8:8" x14ac:dyDescent="0.25">
      <c r="H19792" s="1"/>
    </row>
    <row r="19793" spans="8:8" x14ac:dyDescent="0.25">
      <c r="H19793" s="1"/>
    </row>
    <row r="19794" spans="8:8" x14ac:dyDescent="0.25">
      <c r="H19794" s="1"/>
    </row>
    <row r="19795" spans="8:8" x14ac:dyDescent="0.25">
      <c r="H19795" s="1"/>
    </row>
    <row r="19796" spans="8:8" x14ac:dyDescent="0.25">
      <c r="H19796" s="1"/>
    </row>
    <row r="19797" spans="8:8" x14ac:dyDescent="0.25">
      <c r="H19797" s="1"/>
    </row>
    <row r="19804" spans="8:8" x14ac:dyDescent="0.25">
      <c r="H19804" s="1"/>
    </row>
    <row r="19808" spans="8:8" x14ac:dyDescent="0.25">
      <c r="H19808" s="1"/>
    </row>
    <row r="19811" spans="8:8" x14ac:dyDescent="0.25">
      <c r="H19811" s="1"/>
    </row>
    <row r="19820" spans="8:8" x14ac:dyDescent="0.25">
      <c r="H19820" s="1"/>
    </row>
    <row r="19829" spans="8:8" x14ac:dyDescent="0.25">
      <c r="H19829" s="1"/>
    </row>
    <row r="19834" spans="8:8" x14ac:dyDescent="0.25">
      <c r="H19834" s="1"/>
    </row>
    <row r="19841" spans="8:8" x14ac:dyDescent="0.25">
      <c r="H19841" s="1"/>
    </row>
    <row r="19842" spans="8:8" x14ac:dyDescent="0.25">
      <c r="H19842" s="1"/>
    </row>
    <row r="19843" spans="8:8" x14ac:dyDescent="0.25">
      <c r="H19843" s="1"/>
    </row>
    <row r="19845" spans="8:8" x14ac:dyDescent="0.25">
      <c r="H19845" s="1"/>
    </row>
    <row r="19847" spans="8:8" x14ac:dyDescent="0.25">
      <c r="H19847" s="1"/>
    </row>
    <row r="19849" spans="8:8" x14ac:dyDescent="0.25">
      <c r="H19849" s="1"/>
    </row>
    <row r="19850" spans="8:8" x14ac:dyDescent="0.25">
      <c r="H19850" s="1"/>
    </row>
    <row r="19852" spans="8:8" x14ac:dyDescent="0.25">
      <c r="H19852" s="1"/>
    </row>
    <row r="19853" spans="8:8" x14ac:dyDescent="0.25">
      <c r="H19853" s="1"/>
    </row>
    <row r="19856" spans="8:8" x14ac:dyDescent="0.25">
      <c r="H19856" s="1"/>
    </row>
    <row r="19863" spans="8:8" x14ac:dyDescent="0.25">
      <c r="H19863" s="1"/>
    </row>
    <row r="19864" spans="8:8" x14ac:dyDescent="0.25">
      <c r="H19864" s="1"/>
    </row>
    <row r="19865" spans="8:8" x14ac:dyDescent="0.25">
      <c r="H19865" s="1"/>
    </row>
    <row r="19866" spans="8:8" x14ac:dyDescent="0.25">
      <c r="H19866" s="1"/>
    </row>
    <row r="19872" spans="8:8" x14ac:dyDescent="0.25">
      <c r="H19872" s="1"/>
    </row>
    <row r="19873" spans="8:8" x14ac:dyDescent="0.25">
      <c r="H19873" s="1"/>
    </row>
    <row r="19874" spans="8:8" x14ac:dyDescent="0.25">
      <c r="H19874" s="1"/>
    </row>
    <row r="19875" spans="8:8" x14ac:dyDescent="0.25">
      <c r="H19875" s="1"/>
    </row>
    <row r="19876" spans="8:8" x14ac:dyDescent="0.25">
      <c r="H19876" s="1"/>
    </row>
    <row r="19877" spans="8:8" x14ac:dyDescent="0.25">
      <c r="H19877" s="1"/>
    </row>
    <row r="19878" spans="8:8" x14ac:dyDescent="0.25">
      <c r="H19878" s="1"/>
    </row>
    <row r="19879" spans="8:8" x14ac:dyDescent="0.25">
      <c r="H19879" s="1"/>
    </row>
    <row r="19880" spans="8:8" x14ac:dyDescent="0.25">
      <c r="H19880" s="1"/>
    </row>
    <row r="19881" spans="8:8" x14ac:dyDescent="0.25">
      <c r="H19881" s="1"/>
    </row>
    <row r="19882" spans="8:8" x14ac:dyDescent="0.25">
      <c r="H19882" s="1"/>
    </row>
    <row r="19886" spans="8:8" x14ac:dyDescent="0.25">
      <c r="H19886" s="1"/>
    </row>
    <row r="19889" spans="8:8" x14ac:dyDescent="0.25">
      <c r="H19889" s="1"/>
    </row>
    <row r="19892" spans="8:8" x14ac:dyDescent="0.25">
      <c r="H19892" s="1"/>
    </row>
    <row r="19895" spans="8:8" x14ac:dyDescent="0.25">
      <c r="H19895" s="1"/>
    </row>
    <row r="19896" spans="8:8" x14ac:dyDescent="0.25">
      <c r="H19896" s="1"/>
    </row>
    <row r="19898" spans="8:8" x14ac:dyDescent="0.25">
      <c r="H19898" s="1"/>
    </row>
    <row r="19899" spans="8:8" x14ac:dyDescent="0.25">
      <c r="H19899" s="1"/>
    </row>
    <row r="19900" spans="8:8" x14ac:dyDescent="0.25">
      <c r="H19900" s="1"/>
    </row>
    <row r="19902" spans="8:8" x14ac:dyDescent="0.25">
      <c r="H19902" s="1"/>
    </row>
    <row r="19904" spans="8:8" x14ac:dyDescent="0.25">
      <c r="H19904" s="1"/>
    </row>
    <row r="19906" spans="8:8" x14ac:dyDescent="0.25">
      <c r="H19906" s="1"/>
    </row>
    <row r="19907" spans="8:8" x14ac:dyDescent="0.25">
      <c r="H19907" s="1"/>
    </row>
    <row r="19908" spans="8:8" x14ac:dyDescent="0.25">
      <c r="H19908" s="1"/>
    </row>
    <row r="19909" spans="8:8" x14ac:dyDescent="0.25">
      <c r="H19909" s="1"/>
    </row>
    <row r="19910" spans="8:8" x14ac:dyDescent="0.25">
      <c r="H19910" s="1"/>
    </row>
    <row r="19911" spans="8:8" x14ac:dyDescent="0.25">
      <c r="H19911" s="1"/>
    </row>
    <row r="19912" spans="8:8" x14ac:dyDescent="0.25">
      <c r="H19912" s="1"/>
    </row>
    <row r="19914" spans="8:8" x14ac:dyDescent="0.25">
      <c r="H19914" s="1"/>
    </row>
    <row r="19915" spans="8:8" x14ac:dyDescent="0.25">
      <c r="H19915" s="1"/>
    </row>
    <row r="19918" spans="8:8" x14ac:dyDescent="0.25">
      <c r="H19918" s="1"/>
    </row>
    <row r="19919" spans="8:8" x14ac:dyDescent="0.25">
      <c r="H19919" s="1"/>
    </row>
    <row r="19924" spans="8:8" x14ac:dyDescent="0.25">
      <c r="H19924" s="1"/>
    </row>
    <row r="19925" spans="8:8" x14ac:dyDescent="0.25">
      <c r="H19925" s="1"/>
    </row>
    <row r="19926" spans="8:8" x14ac:dyDescent="0.25">
      <c r="H19926" s="1"/>
    </row>
    <row r="19927" spans="8:8" x14ac:dyDescent="0.25">
      <c r="H19927" s="1"/>
    </row>
    <row r="19928" spans="8:8" x14ac:dyDescent="0.25">
      <c r="H19928" s="1"/>
    </row>
    <row r="19929" spans="8:8" x14ac:dyDescent="0.25">
      <c r="H19929" s="1"/>
    </row>
    <row r="19930" spans="8:8" x14ac:dyDescent="0.25">
      <c r="H19930" s="1"/>
    </row>
    <row r="19931" spans="8:8" x14ac:dyDescent="0.25">
      <c r="H19931" s="1"/>
    </row>
    <row r="19932" spans="8:8" x14ac:dyDescent="0.25">
      <c r="H19932" s="1"/>
    </row>
    <row r="19933" spans="8:8" x14ac:dyDescent="0.25">
      <c r="H19933" s="1"/>
    </row>
    <row r="19935" spans="8:8" x14ac:dyDescent="0.25">
      <c r="H19935" s="1"/>
    </row>
    <row r="19936" spans="8:8" x14ac:dyDescent="0.25">
      <c r="H19936" s="1"/>
    </row>
    <row r="19939" spans="8:8" x14ac:dyDescent="0.25">
      <c r="H19939" s="1"/>
    </row>
    <row r="19940" spans="8:8" x14ac:dyDescent="0.25">
      <c r="H19940" s="1"/>
    </row>
    <row r="19941" spans="8:8" x14ac:dyDescent="0.25">
      <c r="H19941" s="1"/>
    </row>
    <row r="19942" spans="8:8" x14ac:dyDescent="0.25">
      <c r="H19942" s="1"/>
    </row>
    <row r="19943" spans="8:8" x14ac:dyDescent="0.25">
      <c r="H19943" s="1"/>
    </row>
    <row r="19944" spans="8:8" x14ac:dyDescent="0.25">
      <c r="H19944" s="1"/>
    </row>
    <row r="19945" spans="8:8" x14ac:dyDescent="0.25">
      <c r="H19945" s="1"/>
    </row>
    <row r="19946" spans="8:8" x14ac:dyDescent="0.25">
      <c r="H19946" s="1"/>
    </row>
    <row r="19950" spans="8:8" x14ac:dyDescent="0.25">
      <c r="H19950" s="1"/>
    </row>
    <row r="19957" spans="8:8" x14ac:dyDescent="0.25">
      <c r="H19957" s="1"/>
    </row>
    <row r="19958" spans="8:8" x14ac:dyDescent="0.25">
      <c r="H19958" s="1"/>
    </row>
    <row r="19959" spans="8:8" x14ac:dyDescent="0.25">
      <c r="H19959" s="1"/>
    </row>
    <row r="19960" spans="8:8" x14ac:dyDescent="0.25">
      <c r="H19960" s="1"/>
    </row>
    <row r="19961" spans="8:8" x14ac:dyDescent="0.25">
      <c r="H19961" s="1"/>
    </row>
    <row r="19962" spans="8:8" x14ac:dyDescent="0.25">
      <c r="H19962" s="1"/>
    </row>
    <row r="19963" spans="8:8" x14ac:dyDescent="0.25">
      <c r="H19963" s="1"/>
    </row>
    <row r="19964" spans="8:8" x14ac:dyDescent="0.25">
      <c r="H19964" s="1"/>
    </row>
    <row r="19965" spans="8:8" x14ac:dyDescent="0.25">
      <c r="H19965" s="1"/>
    </row>
    <row r="19966" spans="8:8" x14ac:dyDescent="0.25">
      <c r="H19966" s="1"/>
    </row>
    <row r="19968" spans="8:8" x14ac:dyDescent="0.25">
      <c r="H19968" s="1"/>
    </row>
    <row r="19969" spans="8:8" x14ac:dyDescent="0.25">
      <c r="H19969" s="1"/>
    </row>
    <row r="19970" spans="8:8" x14ac:dyDescent="0.25">
      <c r="H19970" s="1"/>
    </row>
    <row r="19971" spans="8:8" x14ac:dyDescent="0.25">
      <c r="H19971" s="1"/>
    </row>
    <row r="19972" spans="8:8" x14ac:dyDescent="0.25">
      <c r="H19972" s="1"/>
    </row>
    <row r="19974" spans="8:8" x14ac:dyDescent="0.25">
      <c r="H19974" s="1"/>
    </row>
    <row r="19987" spans="8:8" x14ac:dyDescent="0.25">
      <c r="H19987" s="1"/>
    </row>
    <row r="19988" spans="8:8" x14ac:dyDescent="0.25">
      <c r="H19988" s="1"/>
    </row>
    <row r="19989" spans="8:8" x14ac:dyDescent="0.25">
      <c r="H19989" s="1"/>
    </row>
    <row r="19990" spans="8:8" x14ac:dyDescent="0.25">
      <c r="H19990" s="1"/>
    </row>
    <row r="19991" spans="8:8" x14ac:dyDescent="0.25">
      <c r="H19991" s="1"/>
    </row>
    <row r="19992" spans="8:8" x14ac:dyDescent="0.25">
      <c r="H19992" s="1"/>
    </row>
    <row r="19997" spans="8:8" x14ac:dyDescent="0.25">
      <c r="H19997" s="1"/>
    </row>
    <row r="19998" spans="8:8" x14ac:dyDescent="0.25">
      <c r="H19998" s="1"/>
    </row>
    <row r="19999" spans="8:8" x14ac:dyDescent="0.25">
      <c r="H19999" s="1"/>
    </row>
    <row r="20001" spans="8:8" x14ac:dyDescent="0.25">
      <c r="H20001" s="1"/>
    </row>
    <row r="20003" spans="8:8" x14ac:dyDescent="0.25">
      <c r="H20003" s="1"/>
    </row>
    <row r="20004" spans="8:8" x14ac:dyDescent="0.25">
      <c r="H20004" s="1"/>
    </row>
    <row r="20005" spans="8:8" x14ac:dyDescent="0.25">
      <c r="H20005" s="1"/>
    </row>
    <row r="20006" spans="8:8" x14ac:dyDescent="0.25">
      <c r="H20006" s="1"/>
    </row>
    <row r="20007" spans="8:8" x14ac:dyDescent="0.25">
      <c r="H20007" s="1"/>
    </row>
    <row r="20008" spans="8:8" x14ac:dyDescent="0.25">
      <c r="H20008" s="1"/>
    </row>
    <row r="20009" spans="8:8" x14ac:dyDescent="0.25">
      <c r="H20009" s="1"/>
    </row>
    <row r="20010" spans="8:8" x14ac:dyDescent="0.25">
      <c r="H20010" s="1"/>
    </row>
    <row r="20011" spans="8:8" x14ac:dyDescent="0.25">
      <c r="H20011" s="1"/>
    </row>
    <row r="20012" spans="8:8" x14ac:dyDescent="0.25">
      <c r="H20012" s="1"/>
    </row>
    <row r="20013" spans="8:8" x14ac:dyDescent="0.25">
      <c r="H20013" s="1"/>
    </row>
    <row r="20014" spans="8:8" x14ac:dyDescent="0.25">
      <c r="H20014" s="1"/>
    </row>
    <row r="20015" spans="8:8" x14ac:dyDescent="0.25">
      <c r="H20015" s="1"/>
    </row>
    <row r="20016" spans="8:8" x14ac:dyDescent="0.25">
      <c r="H20016" s="1"/>
    </row>
    <row r="20017" spans="8:8" x14ac:dyDescent="0.25">
      <c r="H20017" s="1"/>
    </row>
    <row r="20018" spans="8:8" x14ac:dyDescent="0.25">
      <c r="H20018" s="1"/>
    </row>
    <row r="20019" spans="8:8" x14ac:dyDescent="0.25">
      <c r="H20019" s="1"/>
    </row>
    <row r="20020" spans="8:8" x14ac:dyDescent="0.25">
      <c r="H20020" s="1"/>
    </row>
    <row r="20021" spans="8:8" x14ac:dyDescent="0.25">
      <c r="H20021" s="1"/>
    </row>
    <row r="20023" spans="8:8" x14ac:dyDescent="0.25">
      <c r="H20023" s="1"/>
    </row>
    <row r="20024" spans="8:8" x14ac:dyDescent="0.25">
      <c r="H20024" s="1"/>
    </row>
    <row r="20025" spans="8:8" x14ac:dyDescent="0.25">
      <c r="H20025" s="1"/>
    </row>
    <row r="20026" spans="8:8" x14ac:dyDescent="0.25">
      <c r="H20026" s="1"/>
    </row>
    <row r="20027" spans="8:8" x14ac:dyDescent="0.25">
      <c r="H20027" s="1"/>
    </row>
    <row r="20028" spans="8:8" x14ac:dyDescent="0.25">
      <c r="H20028" s="1"/>
    </row>
    <row r="20029" spans="8:8" x14ac:dyDescent="0.25">
      <c r="H20029" s="1"/>
    </row>
    <row r="20030" spans="8:8" x14ac:dyDescent="0.25">
      <c r="H20030" s="1"/>
    </row>
    <row r="20031" spans="8:8" x14ac:dyDescent="0.25">
      <c r="H20031" s="1"/>
    </row>
    <row r="20032" spans="8:8" x14ac:dyDescent="0.25">
      <c r="H20032" s="1"/>
    </row>
    <row r="20033" spans="8:8" x14ac:dyDescent="0.25">
      <c r="H20033" s="1"/>
    </row>
    <row r="20034" spans="8:8" x14ac:dyDescent="0.25">
      <c r="H20034" s="1"/>
    </row>
    <row r="20035" spans="8:8" x14ac:dyDescent="0.25">
      <c r="H20035" s="1"/>
    </row>
    <row r="20036" spans="8:8" x14ac:dyDescent="0.25">
      <c r="H20036" s="1"/>
    </row>
    <row r="20037" spans="8:8" x14ac:dyDescent="0.25">
      <c r="H20037" s="1"/>
    </row>
    <row r="20038" spans="8:8" x14ac:dyDescent="0.25">
      <c r="H20038" s="1"/>
    </row>
    <row r="20041" spans="8:8" x14ac:dyDescent="0.25">
      <c r="H20041" s="1"/>
    </row>
    <row r="20043" spans="8:8" x14ac:dyDescent="0.25">
      <c r="H20043" s="1"/>
    </row>
    <row r="20044" spans="8:8" x14ac:dyDescent="0.25">
      <c r="H20044" s="1"/>
    </row>
    <row r="20048" spans="8:8" x14ac:dyDescent="0.25">
      <c r="H20048" s="1"/>
    </row>
    <row r="20049" spans="8:8" x14ac:dyDescent="0.25">
      <c r="H20049" s="1"/>
    </row>
    <row r="20050" spans="8:8" x14ac:dyDescent="0.25">
      <c r="H20050" s="1"/>
    </row>
    <row r="20051" spans="8:8" x14ac:dyDescent="0.25">
      <c r="H20051" s="1"/>
    </row>
    <row r="20052" spans="8:8" x14ac:dyDescent="0.25">
      <c r="H20052" s="1"/>
    </row>
    <row r="20053" spans="8:8" x14ac:dyDescent="0.25">
      <c r="H20053" s="1"/>
    </row>
    <row r="20054" spans="8:8" x14ac:dyDescent="0.25">
      <c r="H20054" s="1"/>
    </row>
    <row r="20055" spans="8:8" x14ac:dyDescent="0.25">
      <c r="H20055" s="1"/>
    </row>
    <row r="20059" spans="8:8" x14ac:dyDescent="0.25">
      <c r="H20059" s="1"/>
    </row>
    <row r="20063" spans="8:8" x14ac:dyDescent="0.25">
      <c r="H20063" s="1"/>
    </row>
    <row r="20074" spans="8:8" x14ac:dyDescent="0.25">
      <c r="H20074" s="1"/>
    </row>
    <row r="20076" spans="8:8" x14ac:dyDescent="0.25">
      <c r="H20076" s="1"/>
    </row>
    <row r="20077" spans="8:8" x14ac:dyDescent="0.25">
      <c r="H20077" s="1"/>
    </row>
    <row r="20078" spans="8:8" x14ac:dyDescent="0.25">
      <c r="H20078" s="1"/>
    </row>
    <row r="20079" spans="8:8" x14ac:dyDescent="0.25">
      <c r="H20079" s="1"/>
    </row>
    <row r="20081" spans="8:8" x14ac:dyDescent="0.25">
      <c r="H20081" s="1"/>
    </row>
    <row r="20082" spans="8:8" x14ac:dyDescent="0.25">
      <c r="H20082" s="1"/>
    </row>
    <row r="20083" spans="8:8" x14ac:dyDescent="0.25">
      <c r="H20083" s="1"/>
    </row>
    <row r="20095" spans="8:8" x14ac:dyDescent="0.25">
      <c r="H20095" s="1"/>
    </row>
    <row r="20096" spans="8:8" x14ac:dyDescent="0.25">
      <c r="H20096" s="1"/>
    </row>
    <row r="20097" spans="8:8" x14ac:dyDescent="0.25">
      <c r="H20097" s="1"/>
    </row>
    <row r="20098" spans="8:8" x14ac:dyDescent="0.25">
      <c r="H20098" s="1"/>
    </row>
    <row r="20099" spans="8:8" x14ac:dyDescent="0.25">
      <c r="H20099" s="1"/>
    </row>
    <row r="20100" spans="8:8" x14ac:dyDescent="0.25">
      <c r="H20100" s="1"/>
    </row>
    <row r="20101" spans="8:8" x14ac:dyDescent="0.25">
      <c r="H20101" s="1"/>
    </row>
    <row r="20102" spans="8:8" x14ac:dyDescent="0.25">
      <c r="H20102" s="1"/>
    </row>
    <row r="20106" spans="8:8" x14ac:dyDescent="0.25">
      <c r="H20106" s="1"/>
    </row>
    <row r="20110" spans="8:8" x14ac:dyDescent="0.25">
      <c r="H20110" s="1"/>
    </row>
    <row r="20111" spans="8:8" x14ac:dyDescent="0.25">
      <c r="H20111" s="1"/>
    </row>
    <row r="20112" spans="8:8" x14ac:dyDescent="0.25">
      <c r="H20112" s="1"/>
    </row>
    <row r="20114" spans="8:8" x14ac:dyDescent="0.25">
      <c r="H20114" s="1"/>
    </row>
    <row r="20115" spans="8:8" x14ac:dyDescent="0.25">
      <c r="H20115" s="1"/>
    </row>
    <row r="20118" spans="8:8" x14ac:dyDescent="0.25">
      <c r="H20118" s="1"/>
    </row>
    <row r="20119" spans="8:8" x14ac:dyDescent="0.25">
      <c r="H20119" s="1"/>
    </row>
    <row r="20120" spans="8:8" x14ac:dyDescent="0.25">
      <c r="H20120" s="1"/>
    </row>
    <row r="20121" spans="8:8" x14ac:dyDescent="0.25">
      <c r="H20121" s="1"/>
    </row>
    <row r="20122" spans="8:8" x14ac:dyDescent="0.25">
      <c r="H20122" s="1"/>
    </row>
    <row r="20123" spans="8:8" x14ac:dyDescent="0.25">
      <c r="H20123" s="1"/>
    </row>
    <row r="20124" spans="8:8" x14ac:dyDescent="0.25">
      <c r="H20124" s="1"/>
    </row>
    <row r="20127" spans="8:8" x14ac:dyDescent="0.25">
      <c r="H20127" s="1"/>
    </row>
    <row r="20130" spans="8:8" x14ac:dyDescent="0.25">
      <c r="H20130" s="1"/>
    </row>
    <row r="20131" spans="8:8" x14ac:dyDescent="0.25">
      <c r="H20131" s="1"/>
    </row>
    <row r="20132" spans="8:8" x14ac:dyDescent="0.25">
      <c r="H20132" s="1"/>
    </row>
    <row r="20133" spans="8:8" x14ac:dyDescent="0.25">
      <c r="H20133" s="1"/>
    </row>
    <row r="20134" spans="8:8" x14ac:dyDescent="0.25">
      <c r="H20134" s="1"/>
    </row>
    <row r="20135" spans="8:8" x14ac:dyDescent="0.25">
      <c r="H20135" s="1"/>
    </row>
    <row r="20136" spans="8:8" x14ac:dyDescent="0.25">
      <c r="H20136" s="1"/>
    </row>
    <row r="20138" spans="8:8" x14ac:dyDescent="0.25">
      <c r="H20138" s="1"/>
    </row>
    <row r="20140" spans="8:8" x14ac:dyDescent="0.25">
      <c r="H20140" s="1"/>
    </row>
    <row r="20145" spans="8:8" x14ac:dyDescent="0.25">
      <c r="H20145" s="1"/>
    </row>
    <row r="20146" spans="8:8" x14ac:dyDescent="0.25">
      <c r="H20146" s="1"/>
    </row>
    <row r="20147" spans="8:8" x14ac:dyDescent="0.25">
      <c r="H20147" s="1"/>
    </row>
    <row r="20152" spans="8:8" x14ac:dyDescent="0.25">
      <c r="H20152" s="1"/>
    </row>
    <row r="20153" spans="8:8" x14ac:dyDescent="0.25">
      <c r="H20153" s="1"/>
    </row>
    <row r="20154" spans="8:8" x14ac:dyDescent="0.25">
      <c r="H20154" s="1"/>
    </row>
    <row r="20155" spans="8:8" x14ac:dyDescent="0.25">
      <c r="H20155" s="1"/>
    </row>
    <row r="20157" spans="8:8" x14ac:dyDescent="0.25">
      <c r="H20157" s="1"/>
    </row>
    <row r="20160" spans="8:8" x14ac:dyDescent="0.25">
      <c r="H20160" s="1"/>
    </row>
    <row r="20164" spans="8:8" x14ac:dyDescent="0.25">
      <c r="H20164" s="1"/>
    </row>
    <row r="20165" spans="8:8" x14ac:dyDescent="0.25">
      <c r="H20165" s="1"/>
    </row>
    <row r="20166" spans="8:8" x14ac:dyDescent="0.25">
      <c r="H20166" s="1"/>
    </row>
    <row r="20167" spans="8:8" x14ac:dyDescent="0.25">
      <c r="H20167" s="1"/>
    </row>
    <row r="20168" spans="8:8" x14ac:dyDescent="0.25">
      <c r="H20168" s="1"/>
    </row>
    <row r="20169" spans="8:8" x14ac:dyDescent="0.25">
      <c r="H20169" s="1"/>
    </row>
    <row r="20170" spans="8:8" x14ac:dyDescent="0.25">
      <c r="H20170" s="1"/>
    </row>
    <row r="20171" spans="8:8" x14ac:dyDescent="0.25">
      <c r="H20171" s="1"/>
    </row>
    <row r="20175" spans="8:8" x14ac:dyDescent="0.25">
      <c r="H20175" s="1"/>
    </row>
    <row r="20176" spans="8:8" x14ac:dyDescent="0.25">
      <c r="H20176" s="1"/>
    </row>
    <row r="20177" spans="8:8" x14ac:dyDescent="0.25">
      <c r="H20177" s="1"/>
    </row>
    <row r="20178" spans="8:8" x14ac:dyDescent="0.25">
      <c r="H20178" s="1"/>
    </row>
    <row r="20179" spans="8:8" x14ac:dyDescent="0.25">
      <c r="H20179" s="1"/>
    </row>
    <row r="20180" spans="8:8" x14ac:dyDescent="0.25">
      <c r="H20180" s="1"/>
    </row>
    <row r="20183" spans="8:8" x14ac:dyDescent="0.25">
      <c r="H20183" s="1"/>
    </row>
    <row r="20185" spans="8:8" x14ac:dyDescent="0.25">
      <c r="H20185" s="1"/>
    </row>
    <row r="20190" spans="8:8" x14ac:dyDescent="0.25">
      <c r="H20190" s="1"/>
    </row>
    <row r="20191" spans="8:8" x14ac:dyDescent="0.25">
      <c r="H20191" s="1"/>
    </row>
    <row r="20193" spans="8:8" x14ac:dyDescent="0.25">
      <c r="H20193" s="1"/>
    </row>
    <row r="20194" spans="8:8" x14ac:dyDescent="0.25">
      <c r="H20194" s="1"/>
    </row>
    <row r="20195" spans="8:8" x14ac:dyDescent="0.25">
      <c r="H20195" s="1"/>
    </row>
    <row r="20196" spans="8:8" x14ac:dyDescent="0.25">
      <c r="H20196" s="1"/>
    </row>
    <row r="20197" spans="8:8" x14ac:dyDescent="0.25">
      <c r="H20197" s="1"/>
    </row>
    <row r="20198" spans="8:8" x14ac:dyDescent="0.25">
      <c r="H20198" s="1"/>
    </row>
    <row r="20199" spans="8:8" x14ac:dyDescent="0.25">
      <c r="H20199" s="1"/>
    </row>
    <row r="20200" spans="8:8" x14ac:dyDescent="0.25">
      <c r="H20200" s="1"/>
    </row>
    <row r="20204" spans="8:8" x14ac:dyDescent="0.25">
      <c r="H20204" s="1"/>
    </row>
    <row r="20207" spans="8:8" x14ac:dyDescent="0.25">
      <c r="H20207" s="1"/>
    </row>
    <row r="20209" spans="8:8" x14ac:dyDescent="0.25">
      <c r="H20209" s="1"/>
    </row>
    <row r="20210" spans="8:8" x14ac:dyDescent="0.25">
      <c r="H20210" s="1"/>
    </row>
    <row r="20211" spans="8:8" x14ac:dyDescent="0.25">
      <c r="H20211" s="1"/>
    </row>
    <row r="20214" spans="8:8" x14ac:dyDescent="0.25">
      <c r="H20214" s="1"/>
    </row>
    <row r="20215" spans="8:8" x14ac:dyDescent="0.25">
      <c r="H20215" s="1"/>
    </row>
    <row r="20216" spans="8:8" x14ac:dyDescent="0.25">
      <c r="H20216" s="1"/>
    </row>
    <row r="20217" spans="8:8" x14ac:dyDescent="0.25">
      <c r="H20217" s="1"/>
    </row>
    <row r="20218" spans="8:8" x14ac:dyDescent="0.25">
      <c r="H20218" s="1"/>
    </row>
    <row r="20219" spans="8:8" x14ac:dyDescent="0.25">
      <c r="H20219" s="1"/>
    </row>
    <row r="20220" spans="8:8" x14ac:dyDescent="0.25">
      <c r="H20220" s="1"/>
    </row>
    <row r="20221" spans="8:8" x14ac:dyDescent="0.25">
      <c r="H20221" s="1"/>
    </row>
    <row r="20225" spans="8:8" x14ac:dyDescent="0.25">
      <c r="H20225" s="1"/>
    </row>
    <row r="20226" spans="8:8" x14ac:dyDescent="0.25">
      <c r="H20226" s="1"/>
    </row>
    <row r="20227" spans="8:8" x14ac:dyDescent="0.25">
      <c r="H20227" s="1"/>
    </row>
    <row r="20228" spans="8:8" x14ac:dyDescent="0.25">
      <c r="H20228" s="1"/>
    </row>
    <row r="20229" spans="8:8" x14ac:dyDescent="0.25">
      <c r="H20229" s="1"/>
    </row>
    <row r="20230" spans="8:8" x14ac:dyDescent="0.25">
      <c r="H20230" s="1"/>
    </row>
    <row r="20231" spans="8:8" x14ac:dyDescent="0.25">
      <c r="H20231" s="1"/>
    </row>
    <row r="20232" spans="8:8" x14ac:dyDescent="0.25">
      <c r="H20232" s="1"/>
    </row>
    <row r="20234" spans="8:8" x14ac:dyDescent="0.25">
      <c r="H20234" s="1"/>
    </row>
    <row r="20239" spans="8:8" x14ac:dyDescent="0.25">
      <c r="H20239" s="1"/>
    </row>
    <row r="20241" spans="8:8" x14ac:dyDescent="0.25">
      <c r="H20241" s="1"/>
    </row>
    <row r="20244" spans="8:8" x14ac:dyDescent="0.25">
      <c r="H20244" s="1"/>
    </row>
    <row r="20245" spans="8:8" x14ac:dyDescent="0.25">
      <c r="H20245" s="1"/>
    </row>
    <row r="20246" spans="8:8" x14ac:dyDescent="0.25">
      <c r="H20246" s="1"/>
    </row>
    <row r="20247" spans="8:8" x14ac:dyDescent="0.25">
      <c r="H20247" s="1"/>
    </row>
    <row r="20248" spans="8:8" x14ac:dyDescent="0.25">
      <c r="H20248" s="1"/>
    </row>
    <row r="20249" spans="8:8" x14ac:dyDescent="0.25">
      <c r="H20249" s="1"/>
    </row>
    <row r="20250" spans="8:8" x14ac:dyDescent="0.25">
      <c r="H20250" s="1"/>
    </row>
    <row r="20251" spans="8:8" x14ac:dyDescent="0.25">
      <c r="H20251" s="1"/>
    </row>
    <row r="20252" spans="8:8" x14ac:dyDescent="0.25">
      <c r="H20252" s="1"/>
    </row>
    <row r="20254" spans="8:8" x14ac:dyDescent="0.25">
      <c r="H20254" s="1"/>
    </row>
    <row r="20255" spans="8:8" x14ac:dyDescent="0.25">
      <c r="H20255" s="1"/>
    </row>
    <row r="20256" spans="8:8" x14ac:dyDescent="0.25">
      <c r="H20256" s="1"/>
    </row>
    <row r="20258" spans="8:8" x14ac:dyDescent="0.25">
      <c r="H20258" s="1"/>
    </row>
    <row r="20259" spans="8:8" x14ac:dyDescent="0.25">
      <c r="H20259" s="1"/>
    </row>
    <row r="20261" spans="8:8" x14ac:dyDescent="0.25">
      <c r="H20261" s="1"/>
    </row>
    <row r="20262" spans="8:8" x14ac:dyDescent="0.25">
      <c r="H20262" s="1"/>
    </row>
    <row r="20266" spans="8:8" x14ac:dyDescent="0.25">
      <c r="H20266" s="1"/>
    </row>
    <row r="20268" spans="8:8" x14ac:dyDescent="0.25">
      <c r="H20268" s="1"/>
    </row>
    <row r="20270" spans="8:8" x14ac:dyDescent="0.25">
      <c r="H20270" s="1"/>
    </row>
    <row r="20271" spans="8:8" x14ac:dyDescent="0.25">
      <c r="H20271" s="1"/>
    </row>
    <row r="20272" spans="8:8" x14ac:dyDescent="0.25">
      <c r="H20272" s="1"/>
    </row>
    <row r="20273" spans="8:8" x14ac:dyDescent="0.25">
      <c r="H20273" s="1"/>
    </row>
    <row r="20274" spans="8:8" x14ac:dyDescent="0.25">
      <c r="H20274" s="1"/>
    </row>
    <row r="20276" spans="8:8" x14ac:dyDescent="0.25">
      <c r="H20276" s="1"/>
    </row>
    <row r="20281" spans="8:8" x14ac:dyDescent="0.25">
      <c r="H20281" s="1"/>
    </row>
    <row r="20283" spans="8:8" x14ac:dyDescent="0.25">
      <c r="H20283" s="1"/>
    </row>
    <row r="20284" spans="8:8" x14ac:dyDescent="0.25">
      <c r="H20284" s="1"/>
    </row>
    <row r="20286" spans="8:8" x14ac:dyDescent="0.25">
      <c r="H20286" s="1"/>
    </row>
    <row r="20287" spans="8:8" x14ac:dyDescent="0.25">
      <c r="H20287" s="1"/>
    </row>
    <row r="20289" spans="8:8" x14ac:dyDescent="0.25">
      <c r="H20289" s="1"/>
    </row>
    <row r="20290" spans="8:8" x14ac:dyDescent="0.25">
      <c r="H20290" s="1"/>
    </row>
    <row r="20292" spans="8:8" x14ac:dyDescent="0.25">
      <c r="H20292" s="1"/>
    </row>
    <row r="20293" spans="8:8" x14ac:dyDescent="0.25">
      <c r="H20293" s="1"/>
    </row>
    <row r="20294" spans="8:8" x14ac:dyDescent="0.25">
      <c r="H20294" s="1"/>
    </row>
    <row r="20295" spans="8:8" x14ac:dyDescent="0.25">
      <c r="H20295" s="1"/>
    </row>
    <row r="20296" spans="8:8" x14ac:dyDescent="0.25">
      <c r="H20296" s="1"/>
    </row>
    <row r="20300" spans="8:8" x14ac:dyDescent="0.25">
      <c r="H20300" s="1"/>
    </row>
    <row r="20311" spans="8:8" x14ac:dyDescent="0.25">
      <c r="H20311" s="1"/>
    </row>
    <row r="20312" spans="8:8" x14ac:dyDescent="0.25">
      <c r="H20312" s="1"/>
    </row>
    <row r="20313" spans="8:8" x14ac:dyDescent="0.25">
      <c r="H20313" s="1"/>
    </row>
    <row r="20314" spans="8:8" x14ac:dyDescent="0.25">
      <c r="H20314" s="1"/>
    </row>
    <row r="20315" spans="8:8" x14ac:dyDescent="0.25">
      <c r="H20315" s="1"/>
    </row>
    <row r="20317" spans="8:8" x14ac:dyDescent="0.25">
      <c r="H20317" s="1"/>
    </row>
    <row r="20323" spans="8:8" x14ac:dyDescent="0.25">
      <c r="H20323" s="1"/>
    </row>
    <row r="20325" spans="8:8" x14ac:dyDescent="0.25">
      <c r="H20325" s="1"/>
    </row>
    <row r="20327" spans="8:8" x14ac:dyDescent="0.25">
      <c r="H20327" s="1"/>
    </row>
    <row r="20329" spans="8:8" x14ac:dyDescent="0.25">
      <c r="H20329" s="1"/>
    </row>
    <row r="20333" spans="8:8" x14ac:dyDescent="0.25">
      <c r="H20333" s="1"/>
    </row>
    <row r="20334" spans="8:8" x14ac:dyDescent="0.25">
      <c r="H20334" s="1"/>
    </row>
    <row r="20336" spans="8:8" x14ac:dyDescent="0.25">
      <c r="H20336" s="1"/>
    </row>
    <row r="20337" spans="8:8" x14ac:dyDescent="0.25">
      <c r="H20337" s="1"/>
    </row>
    <row r="20340" spans="8:8" x14ac:dyDescent="0.25">
      <c r="H20340" s="1"/>
    </row>
    <row r="20341" spans="8:8" x14ac:dyDescent="0.25">
      <c r="H20341" s="1"/>
    </row>
    <row r="20345" spans="8:8" x14ac:dyDescent="0.25">
      <c r="H20345" s="1"/>
    </row>
    <row r="20352" spans="8:8" x14ac:dyDescent="0.25">
      <c r="H20352" s="1"/>
    </row>
    <row r="20354" spans="8:8" x14ac:dyDescent="0.25">
      <c r="H20354" s="1"/>
    </row>
    <row r="20357" spans="8:8" x14ac:dyDescent="0.25">
      <c r="H20357" s="1"/>
    </row>
    <row r="20360" spans="8:8" x14ac:dyDescent="0.25">
      <c r="H20360" s="1"/>
    </row>
    <row r="20361" spans="8:8" x14ac:dyDescent="0.25">
      <c r="H20361" s="1"/>
    </row>
    <row r="20363" spans="8:8" x14ac:dyDescent="0.25">
      <c r="H20363" s="1"/>
    </row>
    <row r="20364" spans="8:8" x14ac:dyDescent="0.25">
      <c r="H20364" s="1"/>
    </row>
    <row r="20365" spans="8:8" x14ac:dyDescent="0.25">
      <c r="H20365" s="1"/>
    </row>
    <row r="20367" spans="8:8" x14ac:dyDescent="0.25">
      <c r="H20367" s="1"/>
    </row>
    <row r="20368" spans="8:8" x14ac:dyDescent="0.25">
      <c r="H20368" s="1"/>
    </row>
    <row r="20369" spans="8:8" x14ac:dyDescent="0.25">
      <c r="H20369" s="1"/>
    </row>
    <row r="20370" spans="8:8" x14ac:dyDescent="0.25">
      <c r="H20370" s="1"/>
    </row>
    <row r="20371" spans="8:8" x14ac:dyDescent="0.25">
      <c r="H20371" s="1"/>
    </row>
    <row r="20377" spans="8:8" x14ac:dyDescent="0.25">
      <c r="H20377" s="1"/>
    </row>
    <row r="20378" spans="8:8" x14ac:dyDescent="0.25">
      <c r="H20378" s="1"/>
    </row>
    <row r="20379" spans="8:8" x14ac:dyDescent="0.25">
      <c r="H20379" s="1"/>
    </row>
    <row r="20380" spans="8:8" x14ac:dyDescent="0.25">
      <c r="H20380" s="1"/>
    </row>
    <row r="20381" spans="8:8" x14ac:dyDescent="0.25">
      <c r="H20381" s="1"/>
    </row>
    <row r="20382" spans="8:8" x14ac:dyDescent="0.25">
      <c r="H20382" s="1"/>
    </row>
    <row r="20383" spans="8:8" x14ac:dyDescent="0.25">
      <c r="H20383" s="1"/>
    </row>
    <row r="20384" spans="8:8" x14ac:dyDescent="0.25">
      <c r="H20384" s="1"/>
    </row>
    <row r="20385" spans="8:8" x14ac:dyDescent="0.25">
      <c r="H20385" s="1"/>
    </row>
    <row r="20387" spans="8:8" x14ac:dyDescent="0.25">
      <c r="H20387" s="1"/>
    </row>
    <row r="20391" spans="8:8" x14ac:dyDescent="0.25">
      <c r="H20391" s="1"/>
    </row>
    <row r="20397" spans="8:8" x14ac:dyDescent="0.25">
      <c r="H20397" s="1"/>
    </row>
    <row r="20399" spans="8:8" x14ac:dyDescent="0.25">
      <c r="H20399" s="1"/>
    </row>
    <row r="20401" spans="8:8" x14ac:dyDescent="0.25">
      <c r="H20401" s="1"/>
    </row>
    <row r="20402" spans="8:8" x14ac:dyDescent="0.25">
      <c r="H20402" s="1"/>
    </row>
    <row r="20403" spans="8:8" x14ac:dyDescent="0.25">
      <c r="H20403" s="1"/>
    </row>
    <row r="20404" spans="8:8" x14ac:dyDescent="0.25">
      <c r="H20404" s="1"/>
    </row>
    <row r="20406" spans="8:8" x14ac:dyDescent="0.25">
      <c r="H20406" s="1"/>
    </row>
    <row r="20407" spans="8:8" x14ac:dyDescent="0.25">
      <c r="H20407" s="1"/>
    </row>
    <row r="20409" spans="8:8" x14ac:dyDescent="0.25">
      <c r="H20409" s="1"/>
    </row>
    <row r="20410" spans="8:8" x14ac:dyDescent="0.25">
      <c r="H20410" s="1"/>
    </row>
    <row r="20411" spans="8:8" x14ac:dyDescent="0.25">
      <c r="H20411" s="1"/>
    </row>
    <row r="20414" spans="8:8" x14ac:dyDescent="0.25">
      <c r="H20414" s="1"/>
    </row>
    <row r="20417" spans="8:8" x14ac:dyDescent="0.25">
      <c r="H20417" s="1"/>
    </row>
    <row r="20427" spans="8:8" x14ac:dyDescent="0.25">
      <c r="H20427" s="1"/>
    </row>
    <row r="20428" spans="8:8" x14ac:dyDescent="0.25">
      <c r="H20428" s="1"/>
    </row>
    <row r="20447" spans="8:8" x14ac:dyDescent="0.25">
      <c r="H20447" s="1"/>
    </row>
    <row r="20458" spans="8:8" x14ac:dyDescent="0.25">
      <c r="H20458" s="1"/>
    </row>
    <row r="20463" spans="8:8" x14ac:dyDescent="0.25">
      <c r="H20463" s="1"/>
    </row>
    <row r="20468" spans="8:8" x14ac:dyDescent="0.25">
      <c r="H20468" s="1"/>
    </row>
    <row r="20469" spans="8:8" x14ac:dyDescent="0.25">
      <c r="H20469" s="1"/>
    </row>
    <row r="20474" spans="8:8" x14ac:dyDescent="0.25">
      <c r="H20474" s="1"/>
    </row>
    <row r="20475" spans="8:8" x14ac:dyDescent="0.25">
      <c r="H20475" s="1"/>
    </row>
    <row r="20482" spans="8:8" x14ac:dyDescent="0.25">
      <c r="H20482" s="1"/>
    </row>
    <row r="20484" spans="8:8" x14ac:dyDescent="0.25">
      <c r="H20484" s="1"/>
    </row>
    <row r="20487" spans="8:8" x14ac:dyDescent="0.25">
      <c r="H20487" s="1"/>
    </row>
    <row r="20491" spans="8:8" x14ac:dyDescent="0.25">
      <c r="H20491" s="1"/>
    </row>
    <row r="20494" spans="8:8" x14ac:dyDescent="0.25">
      <c r="H20494" s="1"/>
    </row>
    <row r="20498" spans="8:8" x14ac:dyDescent="0.25">
      <c r="H20498" s="1"/>
    </row>
    <row r="20499" spans="8:8" x14ac:dyDescent="0.25">
      <c r="H20499" s="1"/>
    </row>
    <row r="20503" spans="8:8" x14ac:dyDescent="0.25">
      <c r="H20503" s="1"/>
    </row>
    <row r="20507" spans="8:8" x14ac:dyDescent="0.25">
      <c r="H20507" s="1"/>
    </row>
    <row r="20511" spans="8:8" x14ac:dyDescent="0.25">
      <c r="H20511" s="1"/>
    </row>
    <row r="20512" spans="8:8" x14ac:dyDescent="0.25">
      <c r="H20512" s="1"/>
    </row>
    <row r="20517" spans="8:8" x14ac:dyDescent="0.25">
      <c r="H20517" s="1"/>
    </row>
    <row r="20522" spans="8:8" x14ac:dyDescent="0.25">
      <c r="H20522" s="1"/>
    </row>
    <row r="20524" spans="8:8" x14ac:dyDescent="0.25">
      <c r="H20524" s="1"/>
    </row>
    <row r="20525" spans="8:8" x14ac:dyDescent="0.25">
      <c r="H20525" s="1"/>
    </row>
    <row r="20529" spans="8:8" x14ac:dyDescent="0.25">
      <c r="H20529" s="1"/>
    </row>
    <row r="20531" spans="8:8" x14ac:dyDescent="0.25">
      <c r="H20531" s="1"/>
    </row>
    <row r="20533" spans="8:8" x14ac:dyDescent="0.25">
      <c r="H20533" s="1"/>
    </row>
    <row r="20534" spans="8:8" x14ac:dyDescent="0.25">
      <c r="H20534" s="1"/>
    </row>
    <row r="20535" spans="8:8" x14ac:dyDescent="0.25">
      <c r="H20535" s="1"/>
    </row>
    <row r="20537" spans="8:8" x14ac:dyDescent="0.25">
      <c r="H20537" s="1"/>
    </row>
    <row r="20538" spans="8:8" x14ac:dyDescent="0.25">
      <c r="H20538" s="1"/>
    </row>
    <row r="20542" spans="8:8" x14ac:dyDescent="0.25">
      <c r="H20542" s="1"/>
    </row>
    <row r="20543" spans="8:8" x14ac:dyDescent="0.25">
      <c r="H20543" s="1"/>
    </row>
    <row r="20546" spans="8:8" x14ac:dyDescent="0.25">
      <c r="H20546" s="1"/>
    </row>
    <row r="20547" spans="8:8" x14ac:dyDescent="0.25">
      <c r="H20547" s="1"/>
    </row>
    <row r="20548" spans="8:8" x14ac:dyDescent="0.25">
      <c r="H20548" s="1"/>
    </row>
    <row r="20549" spans="8:8" x14ac:dyDescent="0.25">
      <c r="H20549" s="1"/>
    </row>
    <row r="20550" spans="8:8" x14ac:dyDescent="0.25">
      <c r="H20550" s="1"/>
    </row>
    <row r="20551" spans="8:8" x14ac:dyDescent="0.25">
      <c r="H20551" s="1"/>
    </row>
    <row r="20553" spans="8:8" x14ac:dyDescent="0.25">
      <c r="H20553" s="1"/>
    </row>
    <row r="20556" spans="8:8" x14ac:dyDescent="0.25">
      <c r="H20556" s="1"/>
    </row>
    <row r="20558" spans="8:8" x14ac:dyDescent="0.25">
      <c r="H20558" s="1"/>
    </row>
    <row r="20559" spans="8:8" x14ac:dyDescent="0.25">
      <c r="H20559" s="1"/>
    </row>
    <row r="20560" spans="8:8" x14ac:dyDescent="0.25">
      <c r="H20560" s="1"/>
    </row>
    <row r="20562" spans="8:8" x14ac:dyDescent="0.25">
      <c r="H20562" s="1"/>
    </row>
    <row r="20564" spans="8:8" x14ac:dyDescent="0.25">
      <c r="H20564" s="1"/>
    </row>
    <row r="20565" spans="8:8" x14ac:dyDescent="0.25">
      <c r="H20565" s="1"/>
    </row>
    <row r="20566" spans="8:8" x14ac:dyDescent="0.25">
      <c r="H20566" s="1"/>
    </row>
    <row r="20567" spans="8:8" x14ac:dyDescent="0.25">
      <c r="H20567" s="1"/>
    </row>
    <row r="20570" spans="8:8" x14ac:dyDescent="0.25">
      <c r="H20570" s="1"/>
    </row>
    <row r="20571" spans="8:8" x14ac:dyDescent="0.25">
      <c r="H20571" s="1"/>
    </row>
    <row r="20574" spans="8:8" x14ac:dyDescent="0.25">
      <c r="H20574" s="1"/>
    </row>
    <row r="20581" spans="8:8" x14ac:dyDescent="0.25">
      <c r="H20581" s="1"/>
    </row>
    <row r="20582" spans="8:8" x14ac:dyDescent="0.25">
      <c r="H20582" s="1"/>
    </row>
    <row r="20583" spans="8:8" x14ac:dyDescent="0.25">
      <c r="H20583" s="1"/>
    </row>
    <row r="20584" spans="8:8" x14ac:dyDescent="0.25">
      <c r="H20584" s="1"/>
    </row>
    <row r="20588" spans="8:8" x14ac:dyDescent="0.25">
      <c r="H20588" s="1"/>
    </row>
    <row r="20596" spans="8:8" x14ac:dyDescent="0.25">
      <c r="H20596" s="1"/>
    </row>
    <row r="20598" spans="8:8" x14ac:dyDescent="0.25">
      <c r="H20598" s="1"/>
    </row>
    <row r="20600" spans="8:8" x14ac:dyDescent="0.25">
      <c r="H20600" s="1"/>
    </row>
    <row r="20601" spans="8:8" x14ac:dyDescent="0.25">
      <c r="H20601" s="1"/>
    </row>
    <row r="20604" spans="8:8" x14ac:dyDescent="0.25">
      <c r="H20604" s="1"/>
    </row>
    <row r="20605" spans="8:8" x14ac:dyDescent="0.25">
      <c r="H20605" s="1"/>
    </row>
    <row r="20610" spans="8:8" x14ac:dyDescent="0.25">
      <c r="H20610" s="1"/>
    </row>
    <row r="20615" spans="8:8" x14ac:dyDescent="0.25">
      <c r="H20615" s="1"/>
    </row>
    <row r="20616" spans="8:8" x14ac:dyDescent="0.25">
      <c r="H20616" s="1"/>
    </row>
    <row r="20617" spans="8:8" x14ac:dyDescent="0.25">
      <c r="H20617" s="1"/>
    </row>
    <row r="20618" spans="8:8" x14ac:dyDescent="0.25">
      <c r="H20618" s="1"/>
    </row>
    <row r="20619" spans="8:8" x14ac:dyDescent="0.25">
      <c r="H20619" s="1"/>
    </row>
    <row r="20620" spans="8:8" x14ac:dyDescent="0.25">
      <c r="H20620" s="1"/>
    </row>
    <row r="20621" spans="8:8" x14ac:dyDescent="0.25">
      <c r="H20621" s="1"/>
    </row>
    <row r="20625" spans="8:8" x14ac:dyDescent="0.25">
      <c r="H20625" s="1"/>
    </row>
    <row r="20629" spans="8:8" x14ac:dyDescent="0.25">
      <c r="H20629" s="1"/>
    </row>
    <row r="20635" spans="8:8" x14ac:dyDescent="0.25">
      <c r="H20635" s="1"/>
    </row>
    <row r="20640" spans="8:8" x14ac:dyDescent="0.25">
      <c r="H20640" s="1"/>
    </row>
    <row r="20642" spans="8:8" x14ac:dyDescent="0.25">
      <c r="H20642" s="1"/>
    </row>
    <row r="20651" spans="8:8" x14ac:dyDescent="0.25">
      <c r="H20651" s="1"/>
    </row>
    <row r="20659" spans="8:8" x14ac:dyDescent="0.25">
      <c r="H20659" s="1"/>
    </row>
    <row r="20669" spans="8:8" x14ac:dyDescent="0.25">
      <c r="H20669" s="1"/>
    </row>
    <row r="20672" spans="8:8" x14ac:dyDescent="0.25">
      <c r="H20672" s="1"/>
    </row>
    <row r="20677" spans="8:8" x14ac:dyDescent="0.25">
      <c r="H20677" s="1"/>
    </row>
    <row r="20685" spans="8:8" x14ac:dyDescent="0.25">
      <c r="H20685" s="1"/>
    </row>
    <row r="20692" spans="8:8" x14ac:dyDescent="0.25">
      <c r="H20692" s="1"/>
    </row>
    <row r="20694" spans="8:8" x14ac:dyDescent="0.25">
      <c r="H20694" s="1"/>
    </row>
    <row r="20695" spans="8:8" x14ac:dyDescent="0.25">
      <c r="H20695" s="1"/>
    </row>
    <row r="20696" spans="8:8" x14ac:dyDescent="0.25">
      <c r="H20696" s="1"/>
    </row>
    <row r="20697" spans="8:8" x14ac:dyDescent="0.25">
      <c r="H20697" s="1"/>
    </row>
    <row r="20698" spans="8:8" x14ac:dyDescent="0.25">
      <c r="H20698" s="1"/>
    </row>
    <row r="20699" spans="8:8" x14ac:dyDescent="0.25">
      <c r="H20699" s="1"/>
    </row>
    <row r="20700" spans="8:8" x14ac:dyDescent="0.25">
      <c r="H20700" s="1"/>
    </row>
    <row r="20701" spans="8:8" x14ac:dyDescent="0.25">
      <c r="H20701" s="1"/>
    </row>
    <row r="20702" spans="8:8" x14ac:dyDescent="0.25">
      <c r="H20702" s="1"/>
    </row>
    <row r="20703" spans="8:8" x14ac:dyDescent="0.25">
      <c r="H20703" s="1"/>
    </row>
    <row r="20704" spans="8:8" x14ac:dyDescent="0.25">
      <c r="H20704" s="1"/>
    </row>
    <row r="20707" spans="8:8" x14ac:dyDescent="0.25">
      <c r="H20707" s="1"/>
    </row>
    <row r="20710" spans="8:8" x14ac:dyDescent="0.25">
      <c r="H20710" s="1"/>
    </row>
    <row r="20712" spans="8:8" x14ac:dyDescent="0.25">
      <c r="H20712" s="1"/>
    </row>
    <row r="20713" spans="8:8" x14ac:dyDescent="0.25">
      <c r="H20713" s="1"/>
    </row>
    <row r="20715" spans="8:8" x14ac:dyDescent="0.25">
      <c r="H20715" s="1"/>
    </row>
    <row r="20716" spans="8:8" x14ac:dyDescent="0.25">
      <c r="H20716" s="1"/>
    </row>
    <row r="20717" spans="8:8" x14ac:dyDescent="0.25">
      <c r="H20717" s="1"/>
    </row>
    <row r="20718" spans="8:8" x14ac:dyDescent="0.25">
      <c r="H20718" s="1"/>
    </row>
    <row r="20719" spans="8:8" x14ac:dyDescent="0.25">
      <c r="H20719" s="1"/>
    </row>
    <row r="20720" spans="8:8" x14ac:dyDescent="0.25">
      <c r="H20720" s="1"/>
    </row>
    <row r="20721" spans="8:8" x14ac:dyDescent="0.25">
      <c r="H20721" s="1"/>
    </row>
    <row r="20722" spans="8:8" x14ac:dyDescent="0.25">
      <c r="H20722" s="1"/>
    </row>
    <row r="20723" spans="8:8" x14ac:dyDescent="0.25">
      <c r="H20723" s="1"/>
    </row>
    <row r="20725" spans="8:8" x14ac:dyDescent="0.25">
      <c r="H20725" s="1"/>
    </row>
    <row r="20726" spans="8:8" x14ac:dyDescent="0.25">
      <c r="H20726" s="1"/>
    </row>
    <row r="20727" spans="8:8" x14ac:dyDescent="0.25">
      <c r="H20727" s="1"/>
    </row>
    <row r="20728" spans="8:8" x14ac:dyDescent="0.25">
      <c r="H20728" s="1"/>
    </row>
    <row r="20730" spans="8:8" x14ac:dyDescent="0.25">
      <c r="H20730" s="1"/>
    </row>
    <row r="20731" spans="8:8" x14ac:dyDescent="0.25">
      <c r="H20731" s="1"/>
    </row>
    <row r="20732" spans="8:8" x14ac:dyDescent="0.25">
      <c r="H20732" s="1"/>
    </row>
    <row r="20734" spans="8:8" x14ac:dyDescent="0.25">
      <c r="H20734" s="1"/>
    </row>
    <row r="20735" spans="8:8" x14ac:dyDescent="0.25">
      <c r="H20735" s="1"/>
    </row>
    <row r="20736" spans="8:8" x14ac:dyDescent="0.25">
      <c r="H20736" s="1"/>
    </row>
    <row r="20737" spans="8:8" x14ac:dyDescent="0.25">
      <c r="H20737" s="1"/>
    </row>
    <row r="20738" spans="8:8" x14ac:dyDescent="0.25">
      <c r="H20738" s="1"/>
    </row>
    <row r="20739" spans="8:8" x14ac:dyDescent="0.25">
      <c r="H20739" s="1"/>
    </row>
    <row r="20740" spans="8:8" x14ac:dyDescent="0.25">
      <c r="H20740" s="1"/>
    </row>
    <row r="20745" spans="8:8" x14ac:dyDescent="0.25">
      <c r="H20745" s="1"/>
    </row>
    <row r="20749" spans="8:8" x14ac:dyDescent="0.25">
      <c r="H20749" s="1"/>
    </row>
    <row r="20750" spans="8:8" x14ac:dyDescent="0.25">
      <c r="H20750" s="1"/>
    </row>
    <row r="20753" spans="8:8" x14ac:dyDescent="0.25">
      <c r="H20753" s="1"/>
    </row>
    <row r="20754" spans="8:8" x14ac:dyDescent="0.25">
      <c r="H20754" s="1"/>
    </row>
    <row r="20755" spans="8:8" x14ac:dyDescent="0.25">
      <c r="H20755" s="1"/>
    </row>
    <row r="20758" spans="8:8" x14ac:dyDescent="0.25">
      <c r="H20758" s="1"/>
    </row>
    <row r="20759" spans="8:8" x14ac:dyDescent="0.25">
      <c r="H20759" s="1"/>
    </row>
    <row r="20760" spans="8:8" x14ac:dyDescent="0.25">
      <c r="H20760" s="1"/>
    </row>
    <row r="20761" spans="8:8" x14ac:dyDescent="0.25">
      <c r="H20761" s="1"/>
    </row>
    <row r="20762" spans="8:8" x14ac:dyDescent="0.25">
      <c r="H20762" s="1"/>
    </row>
    <row r="20763" spans="8:8" x14ac:dyDescent="0.25">
      <c r="H20763" s="1"/>
    </row>
    <row r="20764" spans="8:8" x14ac:dyDescent="0.25">
      <c r="H20764" s="1"/>
    </row>
    <row r="20765" spans="8:8" x14ac:dyDescent="0.25">
      <c r="H20765" s="1"/>
    </row>
    <row r="20769" spans="8:8" x14ac:dyDescent="0.25">
      <c r="H20769" s="1"/>
    </row>
    <row r="20770" spans="8:8" x14ac:dyDescent="0.25">
      <c r="H20770" s="1"/>
    </row>
    <row r="20773" spans="8:8" x14ac:dyDescent="0.25">
      <c r="H20773" s="1"/>
    </row>
    <row r="20777" spans="8:8" x14ac:dyDescent="0.25">
      <c r="H20777" s="1"/>
    </row>
    <row r="20778" spans="8:8" x14ac:dyDescent="0.25">
      <c r="H20778" s="1"/>
    </row>
    <row r="20779" spans="8:8" x14ac:dyDescent="0.25">
      <c r="H20779" s="1"/>
    </row>
    <row r="20780" spans="8:8" x14ac:dyDescent="0.25">
      <c r="H20780" s="1"/>
    </row>
    <row r="20782" spans="8:8" x14ac:dyDescent="0.25">
      <c r="H20782" s="1"/>
    </row>
    <row r="20783" spans="8:8" x14ac:dyDescent="0.25">
      <c r="H20783" s="1"/>
    </row>
    <row r="20784" spans="8:8" x14ac:dyDescent="0.25">
      <c r="H20784" s="1"/>
    </row>
    <row r="20785" spans="8:8" x14ac:dyDescent="0.25">
      <c r="H20785" s="1"/>
    </row>
    <row r="20786" spans="8:8" x14ac:dyDescent="0.25">
      <c r="H20786" s="1"/>
    </row>
    <row r="20788" spans="8:8" x14ac:dyDescent="0.25">
      <c r="H20788" s="1"/>
    </row>
    <row r="20791" spans="8:8" x14ac:dyDescent="0.25">
      <c r="H20791" s="1"/>
    </row>
    <row r="20793" spans="8:8" x14ac:dyDescent="0.25">
      <c r="H20793" s="1"/>
    </row>
    <row r="20794" spans="8:8" x14ac:dyDescent="0.25">
      <c r="H20794" s="1"/>
    </row>
    <row r="20795" spans="8:8" x14ac:dyDescent="0.25">
      <c r="H20795" s="1"/>
    </row>
    <row r="20796" spans="8:8" x14ac:dyDescent="0.25">
      <c r="H20796" s="1"/>
    </row>
    <row r="20797" spans="8:8" x14ac:dyDescent="0.25">
      <c r="H20797" s="1"/>
    </row>
    <row r="20798" spans="8:8" x14ac:dyDescent="0.25">
      <c r="H20798" s="1"/>
    </row>
    <row r="20799" spans="8:8" x14ac:dyDescent="0.25">
      <c r="H20799" s="1"/>
    </row>
    <row r="20800" spans="8:8" x14ac:dyDescent="0.25">
      <c r="H20800" s="1"/>
    </row>
    <row r="20801" spans="8:8" x14ac:dyDescent="0.25">
      <c r="H20801" s="1"/>
    </row>
    <row r="20802" spans="8:8" x14ac:dyDescent="0.25">
      <c r="H20802" s="1"/>
    </row>
    <row r="20803" spans="8:8" x14ac:dyDescent="0.25">
      <c r="H20803" s="1"/>
    </row>
    <row r="20804" spans="8:8" x14ac:dyDescent="0.25">
      <c r="H20804" s="1"/>
    </row>
    <row r="20805" spans="8:8" x14ac:dyDescent="0.25">
      <c r="H20805" s="1"/>
    </row>
    <row r="20806" spans="8:8" x14ac:dyDescent="0.25">
      <c r="H20806" s="1"/>
    </row>
    <row r="20807" spans="8:8" x14ac:dyDescent="0.25">
      <c r="H20807" s="1"/>
    </row>
    <row r="20813" spans="8:8" x14ac:dyDescent="0.25">
      <c r="H20813" s="1"/>
    </row>
    <row r="20814" spans="8:8" x14ac:dyDescent="0.25">
      <c r="H20814" s="1"/>
    </row>
    <row r="20816" spans="8:8" x14ac:dyDescent="0.25">
      <c r="H20816" s="1"/>
    </row>
    <row r="20817" spans="8:8" x14ac:dyDescent="0.25">
      <c r="H20817" s="1"/>
    </row>
    <row r="20819" spans="8:8" x14ac:dyDescent="0.25">
      <c r="H20819" s="1"/>
    </row>
    <row r="20821" spans="8:8" x14ac:dyDescent="0.25">
      <c r="H20821" s="1"/>
    </row>
    <row r="20822" spans="8:8" x14ac:dyDescent="0.25">
      <c r="H20822" s="1"/>
    </row>
    <row r="20825" spans="8:8" x14ac:dyDescent="0.25">
      <c r="H20825" s="1"/>
    </row>
    <row r="20826" spans="8:8" x14ac:dyDescent="0.25">
      <c r="H20826" s="1"/>
    </row>
    <row r="20827" spans="8:8" x14ac:dyDescent="0.25">
      <c r="H20827" s="1"/>
    </row>
    <row r="20830" spans="8:8" x14ac:dyDescent="0.25">
      <c r="H20830" s="1"/>
    </row>
    <row r="20831" spans="8:8" x14ac:dyDescent="0.25">
      <c r="H20831" s="1"/>
    </row>
    <row r="20833" spans="8:8" x14ac:dyDescent="0.25">
      <c r="H20833" s="1"/>
    </row>
    <row r="20834" spans="8:8" x14ac:dyDescent="0.25">
      <c r="H20834" s="1"/>
    </row>
    <row r="20835" spans="8:8" x14ac:dyDescent="0.25">
      <c r="H20835" s="1"/>
    </row>
    <row r="20836" spans="8:8" x14ac:dyDescent="0.25">
      <c r="H20836" s="1"/>
    </row>
    <row r="20837" spans="8:8" x14ac:dyDescent="0.25">
      <c r="H20837" s="1"/>
    </row>
    <row r="20838" spans="8:8" x14ac:dyDescent="0.25">
      <c r="H20838" s="1"/>
    </row>
    <row r="20839" spans="8:8" x14ac:dyDescent="0.25">
      <c r="H20839" s="1"/>
    </row>
    <row r="20840" spans="8:8" x14ac:dyDescent="0.25">
      <c r="H20840" s="1"/>
    </row>
    <row r="20841" spans="8:8" x14ac:dyDescent="0.25">
      <c r="H20841" s="1"/>
    </row>
    <row r="20842" spans="8:8" x14ac:dyDescent="0.25">
      <c r="H20842" s="1"/>
    </row>
    <row r="20843" spans="8:8" x14ac:dyDescent="0.25">
      <c r="H20843" s="1"/>
    </row>
    <row r="20844" spans="8:8" x14ac:dyDescent="0.25">
      <c r="H20844" s="1"/>
    </row>
    <row r="20845" spans="8:8" x14ac:dyDescent="0.25">
      <c r="H20845" s="1"/>
    </row>
    <row r="20850" spans="8:8" x14ac:dyDescent="0.25">
      <c r="H20850" s="1"/>
    </row>
    <row r="20855" spans="8:8" x14ac:dyDescent="0.25">
      <c r="H20855" s="1"/>
    </row>
    <row r="20856" spans="8:8" x14ac:dyDescent="0.25">
      <c r="H20856" s="1"/>
    </row>
    <row r="20857" spans="8:8" x14ac:dyDescent="0.25">
      <c r="H20857" s="1"/>
    </row>
    <row r="20858" spans="8:8" x14ac:dyDescent="0.25">
      <c r="H20858" s="1"/>
    </row>
    <row r="20859" spans="8:8" x14ac:dyDescent="0.25">
      <c r="H20859" s="1"/>
    </row>
    <row r="20860" spans="8:8" x14ac:dyDescent="0.25">
      <c r="H20860" s="1"/>
    </row>
    <row r="20861" spans="8:8" x14ac:dyDescent="0.25">
      <c r="H20861" s="1"/>
    </row>
    <row r="20862" spans="8:8" x14ac:dyDescent="0.25">
      <c r="H20862" s="1"/>
    </row>
    <row r="20863" spans="8:8" x14ac:dyDescent="0.25">
      <c r="H20863" s="1"/>
    </row>
    <row r="20864" spans="8:8" x14ac:dyDescent="0.25">
      <c r="H20864" s="1"/>
    </row>
    <row r="20865" spans="8:8" x14ac:dyDescent="0.25">
      <c r="H20865" s="1"/>
    </row>
    <row r="20866" spans="8:8" x14ac:dyDescent="0.25">
      <c r="H20866" s="1"/>
    </row>
    <row r="20867" spans="8:8" x14ac:dyDescent="0.25">
      <c r="H20867" s="1"/>
    </row>
    <row r="20868" spans="8:8" x14ac:dyDescent="0.25">
      <c r="H20868" s="1"/>
    </row>
    <row r="20869" spans="8:8" x14ac:dyDescent="0.25">
      <c r="H20869" s="1"/>
    </row>
    <row r="20871" spans="8:8" x14ac:dyDescent="0.25">
      <c r="H20871" s="1"/>
    </row>
    <row r="20874" spans="8:8" x14ac:dyDescent="0.25">
      <c r="H20874" s="1"/>
    </row>
    <row r="20876" spans="8:8" x14ac:dyDescent="0.25">
      <c r="H20876" s="1"/>
    </row>
    <row r="20877" spans="8:8" x14ac:dyDescent="0.25">
      <c r="H20877" s="1"/>
    </row>
    <row r="20878" spans="8:8" x14ac:dyDescent="0.25">
      <c r="H20878" s="1"/>
    </row>
    <row r="20879" spans="8:8" x14ac:dyDescent="0.25">
      <c r="H20879" s="1"/>
    </row>
    <row r="20880" spans="8:8" x14ac:dyDescent="0.25">
      <c r="H20880" s="1"/>
    </row>
    <row r="20881" spans="8:8" x14ac:dyDescent="0.25">
      <c r="H20881" s="1"/>
    </row>
    <row r="20882" spans="8:8" x14ac:dyDescent="0.25">
      <c r="H20882" s="1"/>
    </row>
    <row r="20883" spans="8:8" x14ac:dyDescent="0.25">
      <c r="H20883" s="1"/>
    </row>
    <row r="20884" spans="8:8" x14ac:dyDescent="0.25">
      <c r="H20884" s="1"/>
    </row>
    <row r="20885" spans="8:8" x14ac:dyDescent="0.25">
      <c r="H20885" s="1"/>
    </row>
    <row r="20886" spans="8:8" x14ac:dyDescent="0.25">
      <c r="H20886" s="1"/>
    </row>
    <row r="20887" spans="8:8" x14ac:dyDescent="0.25">
      <c r="H20887" s="1"/>
    </row>
    <row r="20888" spans="8:8" x14ac:dyDescent="0.25">
      <c r="H20888" s="1"/>
    </row>
    <row r="20889" spans="8:8" x14ac:dyDescent="0.25">
      <c r="H20889" s="1"/>
    </row>
    <row r="20890" spans="8:8" x14ac:dyDescent="0.25">
      <c r="H20890" s="1"/>
    </row>
    <row r="20891" spans="8:8" x14ac:dyDescent="0.25">
      <c r="H20891" s="1"/>
    </row>
    <row r="20892" spans="8:8" x14ac:dyDescent="0.25">
      <c r="H20892" s="1"/>
    </row>
    <row r="20895" spans="8:8" x14ac:dyDescent="0.25">
      <c r="H20895" s="1"/>
    </row>
    <row r="20902" spans="8:8" x14ac:dyDescent="0.25">
      <c r="H20902" s="1"/>
    </row>
    <row r="20903" spans="8:8" x14ac:dyDescent="0.25">
      <c r="H20903" s="1"/>
    </row>
    <row r="20905" spans="8:8" x14ac:dyDescent="0.25">
      <c r="H20905" s="1"/>
    </row>
    <row r="20906" spans="8:8" x14ac:dyDescent="0.25">
      <c r="H20906" s="1"/>
    </row>
    <row r="20907" spans="8:8" x14ac:dyDescent="0.25">
      <c r="H20907" s="1"/>
    </row>
    <row r="20908" spans="8:8" x14ac:dyDescent="0.25">
      <c r="H20908" s="1"/>
    </row>
    <row r="20909" spans="8:8" x14ac:dyDescent="0.25">
      <c r="H20909" s="1"/>
    </row>
    <row r="20910" spans="8:8" x14ac:dyDescent="0.25">
      <c r="H20910" s="1"/>
    </row>
    <row r="20914" spans="8:8" x14ac:dyDescent="0.25">
      <c r="H20914" s="1"/>
    </row>
    <row r="20915" spans="8:8" x14ac:dyDescent="0.25">
      <c r="H20915" s="1"/>
    </row>
    <row r="20918" spans="8:8" x14ac:dyDescent="0.25">
      <c r="H20918" s="1"/>
    </row>
    <row r="20919" spans="8:8" x14ac:dyDescent="0.25">
      <c r="H20919" s="1"/>
    </row>
    <row r="20924" spans="8:8" x14ac:dyDescent="0.25">
      <c r="H20924" s="1"/>
    </row>
    <row r="20925" spans="8:8" x14ac:dyDescent="0.25">
      <c r="H20925" s="1"/>
    </row>
    <row r="20926" spans="8:8" x14ac:dyDescent="0.25">
      <c r="H20926" s="1"/>
    </row>
    <row r="20927" spans="8:8" x14ac:dyDescent="0.25">
      <c r="H20927" s="1"/>
    </row>
    <row r="20928" spans="8:8" x14ac:dyDescent="0.25">
      <c r="H20928" s="1"/>
    </row>
    <row r="20929" spans="8:8" x14ac:dyDescent="0.25">
      <c r="H20929" s="1"/>
    </row>
    <row r="20930" spans="8:8" x14ac:dyDescent="0.25">
      <c r="H20930" s="1"/>
    </row>
    <row r="20932" spans="8:8" x14ac:dyDescent="0.25">
      <c r="H20932" s="1"/>
    </row>
    <row r="20933" spans="8:8" x14ac:dyDescent="0.25">
      <c r="H20933" s="1"/>
    </row>
    <row r="20935" spans="8:8" x14ac:dyDescent="0.25">
      <c r="H20935" s="1"/>
    </row>
    <row r="20941" spans="8:8" x14ac:dyDescent="0.25">
      <c r="H20941" s="1"/>
    </row>
    <row r="20952" spans="8:8" x14ac:dyDescent="0.25">
      <c r="H20952" s="1"/>
    </row>
    <row r="20953" spans="8:8" x14ac:dyDescent="0.25">
      <c r="H20953" s="1"/>
    </row>
    <row r="20954" spans="8:8" x14ac:dyDescent="0.25">
      <c r="H20954" s="1"/>
    </row>
    <row r="20956" spans="8:8" x14ac:dyDescent="0.25">
      <c r="H20956" s="1"/>
    </row>
    <row r="20957" spans="8:8" x14ac:dyDescent="0.25">
      <c r="H20957" s="1"/>
    </row>
    <row r="20958" spans="8:8" x14ac:dyDescent="0.25">
      <c r="H20958" s="1"/>
    </row>
    <row r="20959" spans="8:8" x14ac:dyDescent="0.25">
      <c r="H20959" s="1"/>
    </row>
    <row r="20963" spans="8:8" x14ac:dyDescent="0.25">
      <c r="H20963" s="1"/>
    </row>
    <row r="20968" spans="8:8" x14ac:dyDescent="0.25">
      <c r="H20968" s="1"/>
    </row>
    <row r="20972" spans="8:8" x14ac:dyDescent="0.25">
      <c r="H20972" s="1"/>
    </row>
    <row r="20973" spans="8:8" x14ac:dyDescent="0.25">
      <c r="H20973" s="1"/>
    </row>
    <row r="20974" spans="8:8" x14ac:dyDescent="0.25">
      <c r="H20974" s="1"/>
    </row>
    <row r="20976" spans="8:8" x14ac:dyDescent="0.25">
      <c r="H20976" s="1"/>
    </row>
    <row r="20978" spans="8:8" x14ac:dyDescent="0.25">
      <c r="H20978" s="1"/>
    </row>
    <row r="20979" spans="8:8" x14ac:dyDescent="0.25">
      <c r="H20979" s="1"/>
    </row>
    <row r="20980" spans="8:8" x14ac:dyDescent="0.25">
      <c r="H20980" s="1"/>
    </row>
    <row r="20981" spans="8:8" x14ac:dyDescent="0.25">
      <c r="H20981" s="1"/>
    </row>
    <row r="20982" spans="8:8" x14ac:dyDescent="0.25">
      <c r="H20982" s="1"/>
    </row>
    <row r="20983" spans="8:8" x14ac:dyDescent="0.25">
      <c r="H20983" s="1"/>
    </row>
    <row r="20986" spans="8:8" x14ac:dyDescent="0.25">
      <c r="H20986" s="1"/>
    </row>
    <row r="20993" spans="8:8" x14ac:dyDescent="0.25">
      <c r="H20993" s="1"/>
    </row>
    <row r="20994" spans="8:8" x14ac:dyDescent="0.25">
      <c r="H20994" s="1"/>
    </row>
    <row r="20995" spans="8:8" x14ac:dyDescent="0.25">
      <c r="H20995" s="1"/>
    </row>
    <row r="20996" spans="8:8" x14ac:dyDescent="0.25">
      <c r="H20996" s="1"/>
    </row>
    <row r="20997" spans="8:8" x14ac:dyDescent="0.25">
      <c r="H20997" s="1"/>
    </row>
    <row r="20998" spans="8:8" x14ac:dyDescent="0.25">
      <c r="H20998" s="1"/>
    </row>
    <row r="20999" spans="8:8" x14ac:dyDescent="0.25">
      <c r="H20999" s="1"/>
    </row>
    <row r="21000" spans="8:8" x14ac:dyDescent="0.25">
      <c r="H21000" s="1"/>
    </row>
    <row r="21001" spans="8:8" x14ac:dyDescent="0.25">
      <c r="H21001" s="1"/>
    </row>
    <row r="21003" spans="8:8" x14ac:dyDescent="0.25">
      <c r="H21003" s="1"/>
    </row>
    <row r="21004" spans="8:8" x14ac:dyDescent="0.25">
      <c r="H21004" s="1"/>
    </row>
    <row r="21008" spans="8:8" x14ac:dyDescent="0.25">
      <c r="H21008" s="1"/>
    </row>
    <row r="21009" spans="8:8" x14ac:dyDescent="0.25">
      <c r="H21009" s="1"/>
    </row>
    <row r="21010" spans="8:8" x14ac:dyDescent="0.25">
      <c r="H21010" s="1"/>
    </row>
    <row r="21011" spans="8:8" x14ac:dyDescent="0.25">
      <c r="H21011" s="1"/>
    </row>
    <row r="21012" spans="8:8" x14ac:dyDescent="0.25">
      <c r="H21012" s="1"/>
    </row>
    <row r="21013" spans="8:8" x14ac:dyDescent="0.25">
      <c r="H21013" s="1"/>
    </row>
    <row r="21014" spans="8:8" x14ac:dyDescent="0.25">
      <c r="H21014" s="1"/>
    </row>
    <row r="21015" spans="8:8" x14ac:dyDescent="0.25">
      <c r="H21015" s="1"/>
    </row>
    <row r="21021" spans="8:8" x14ac:dyDescent="0.25">
      <c r="H21021" s="1"/>
    </row>
    <row r="21038" spans="8:8" x14ac:dyDescent="0.25">
      <c r="H21038" s="1"/>
    </row>
    <row r="21041" spans="8:8" x14ac:dyDescent="0.25">
      <c r="H21041" s="1"/>
    </row>
    <row r="21045" spans="8:8" x14ac:dyDescent="0.25">
      <c r="H21045" s="1"/>
    </row>
    <row r="21046" spans="8:8" x14ac:dyDescent="0.25">
      <c r="H21046" s="1"/>
    </row>
    <row r="21047" spans="8:8" x14ac:dyDescent="0.25">
      <c r="H21047" s="1"/>
    </row>
    <row r="21048" spans="8:8" x14ac:dyDescent="0.25">
      <c r="H21048" s="1"/>
    </row>
    <row r="21049" spans="8:8" x14ac:dyDescent="0.25">
      <c r="H21049" s="1"/>
    </row>
    <row r="21050" spans="8:8" x14ac:dyDescent="0.25">
      <c r="H21050" s="1"/>
    </row>
    <row r="21051" spans="8:8" x14ac:dyDescent="0.25">
      <c r="H21051" s="1"/>
    </row>
    <row r="21052" spans="8:8" x14ac:dyDescent="0.25">
      <c r="H21052" s="1"/>
    </row>
    <row r="21059" spans="8:8" x14ac:dyDescent="0.25">
      <c r="H21059" s="1"/>
    </row>
    <row r="21062" spans="8:8" x14ac:dyDescent="0.25">
      <c r="H21062" s="1"/>
    </row>
    <row r="21063" spans="8:8" x14ac:dyDescent="0.25">
      <c r="H21063" s="1"/>
    </row>
    <row r="21067" spans="8:8" x14ac:dyDescent="0.25">
      <c r="H21067" s="1"/>
    </row>
    <row r="21068" spans="8:8" x14ac:dyDescent="0.25">
      <c r="H21068" s="1"/>
    </row>
    <row r="21069" spans="8:8" x14ac:dyDescent="0.25">
      <c r="H21069" s="1"/>
    </row>
    <row r="21070" spans="8:8" x14ac:dyDescent="0.25">
      <c r="H21070" s="1"/>
    </row>
    <row r="21071" spans="8:8" x14ac:dyDescent="0.25">
      <c r="H21071" s="1"/>
    </row>
    <row r="21072" spans="8:8" x14ac:dyDescent="0.25">
      <c r="H21072" s="1"/>
    </row>
    <row r="21074" spans="8:8" x14ac:dyDescent="0.25">
      <c r="H21074" s="1"/>
    </row>
    <row r="21082" spans="8:8" x14ac:dyDescent="0.25">
      <c r="H21082" s="1"/>
    </row>
    <row r="21091" spans="8:8" x14ac:dyDescent="0.25">
      <c r="H21091" s="1"/>
    </row>
    <row r="21092" spans="8:8" x14ac:dyDescent="0.25">
      <c r="H21092" s="1"/>
    </row>
    <row r="21093" spans="8:8" x14ac:dyDescent="0.25">
      <c r="H21093" s="1"/>
    </row>
    <row r="21094" spans="8:8" x14ac:dyDescent="0.25">
      <c r="H21094" s="1"/>
    </row>
    <row r="21095" spans="8:8" x14ac:dyDescent="0.25">
      <c r="H21095" s="1"/>
    </row>
    <row r="21096" spans="8:8" x14ac:dyDescent="0.25">
      <c r="H21096" s="1"/>
    </row>
    <row r="21097" spans="8:8" x14ac:dyDescent="0.25">
      <c r="H21097" s="1"/>
    </row>
    <row r="21098" spans="8:8" x14ac:dyDescent="0.25">
      <c r="H21098" s="1"/>
    </row>
    <row r="21105" spans="8:8" x14ac:dyDescent="0.25">
      <c r="H21105" s="1"/>
    </row>
    <row r="21107" spans="8:8" x14ac:dyDescent="0.25">
      <c r="H21107" s="1"/>
    </row>
    <row r="21108" spans="8:8" x14ac:dyDescent="0.25">
      <c r="H21108" s="1"/>
    </row>
    <row r="21111" spans="8:8" x14ac:dyDescent="0.25">
      <c r="H21111" s="1"/>
    </row>
    <row r="21112" spans="8:8" x14ac:dyDescent="0.25">
      <c r="H21112" s="1"/>
    </row>
    <row r="21114" spans="8:8" x14ac:dyDescent="0.25">
      <c r="H21114" s="1"/>
    </row>
    <row r="21115" spans="8:8" x14ac:dyDescent="0.25">
      <c r="H21115" s="1"/>
    </row>
    <row r="21116" spans="8:8" x14ac:dyDescent="0.25">
      <c r="H21116" s="1"/>
    </row>
    <row r="21118" spans="8:8" x14ac:dyDescent="0.25">
      <c r="H21118" s="1"/>
    </row>
    <row r="21119" spans="8:8" x14ac:dyDescent="0.25">
      <c r="H21119" s="1"/>
    </row>
    <row r="21120" spans="8:8" x14ac:dyDescent="0.25">
      <c r="H21120" s="1"/>
    </row>
    <row r="21121" spans="8:8" x14ac:dyDescent="0.25">
      <c r="H21121" s="1"/>
    </row>
    <row r="21122" spans="8:8" x14ac:dyDescent="0.25">
      <c r="H21122" s="1"/>
    </row>
    <row r="21123" spans="8:8" x14ac:dyDescent="0.25">
      <c r="H21123" s="1"/>
    </row>
    <row r="21124" spans="8:8" x14ac:dyDescent="0.25">
      <c r="H21124" s="1"/>
    </row>
    <row r="21125" spans="8:8" x14ac:dyDescent="0.25">
      <c r="H21125" s="1"/>
    </row>
    <row r="21126" spans="8:8" x14ac:dyDescent="0.25">
      <c r="H21126" s="1"/>
    </row>
    <row r="21127" spans="8:8" x14ac:dyDescent="0.25">
      <c r="H21127" s="1"/>
    </row>
    <row r="21128" spans="8:8" x14ac:dyDescent="0.25">
      <c r="H21128" s="1"/>
    </row>
    <row r="21130" spans="8:8" x14ac:dyDescent="0.25">
      <c r="H21130" s="1"/>
    </row>
    <row r="21137" spans="8:8" x14ac:dyDescent="0.25">
      <c r="H21137" s="1"/>
    </row>
    <row r="21138" spans="8:8" x14ac:dyDescent="0.25">
      <c r="H21138" s="1"/>
    </row>
    <row r="21139" spans="8:8" x14ac:dyDescent="0.25">
      <c r="H21139" s="1"/>
    </row>
    <row r="21140" spans="8:8" x14ac:dyDescent="0.25">
      <c r="H21140" s="1"/>
    </row>
    <row r="21141" spans="8:8" x14ac:dyDescent="0.25">
      <c r="H21141" s="1"/>
    </row>
    <row r="21142" spans="8:8" x14ac:dyDescent="0.25">
      <c r="H21142" s="1"/>
    </row>
    <row r="21143" spans="8:8" x14ac:dyDescent="0.25">
      <c r="H21143" s="1"/>
    </row>
    <row r="21144" spans="8:8" x14ac:dyDescent="0.25">
      <c r="H21144" s="1"/>
    </row>
    <row r="21145" spans="8:8" x14ac:dyDescent="0.25">
      <c r="H21145" s="1"/>
    </row>
    <row r="21146" spans="8:8" x14ac:dyDescent="0.25">
      <c r="H21146" s="1"/>
    </row>
    <row r="21147" spans="8:8" x14ac:dyDescent="0.25">
      <c r="H21147" s="1"/>
    </row>
    <row r="21148" spans="8:8" x14ac:dyDescent="0.25">
      <c r="H21148" s="1"/>
    </row>
    <row r="21151" spans="8:8" x14ac:dyDescent="0.25">
      <c r="H21151" s="1"/>
    </row>
    <row r="21152" spans="8:8" x14ac:dyDescent="0.25">
      <c r="H21152" s="1"/>
    </row>
    <row r="21155" spans="8:8" x14ac:dyDescent="0.25">
      <c r="H21155" s="1"/>
    </row>
    <row r="21156" spans="8:8" x14ac:dyDescent="0.25">
      <c r="H21156" s="1"/>
    </row>
    <row r="21157" spans="8:8" x14ac:dyDescent="0.25">
      <c r="H21157" s="1"/>
    </row>
    <row r="21158" spans="8:8" x14ac:dyDescent="0.25">
      <c r="H21158" s="1"/>
    </row>
    <row r="21159" spans="8:8" x14ac:dyDescent="0.25">
      <c r="H21159" s="1"/>
    </row>
    <row r="21160" spans="8:8" x14ac:dyDescent="0.25">
      <c r="H21160" s="1"/>
    </row>
    <row r="21161" spans="8:8" x14ac:dyDescent="0.25">
      <c r="H21161" s="1"/>
    </row>
    <row r="21162" spans="8:8" x14ac:dyDescent="0.25">
      <c r="H21162" s="1"/>
    </row>
    <row r="21163" spans="8:8" x14ac:dyDescent="0.25">
      <c r="H21163" s="1"/>
    </row>
    <row r="21164" spans="8:8" x14ac:dyDescent="0.25">
      <c r="H21164" s="1"/>
    </row>
    <row r="21165" spans="8:8" x14ac:dyDescent="0.25">
      <c r="H21165" s="1"/>
    </row>
    <row r="21166" spans="8:8" x14ac:dyDescent="0.25">
      <c r="H21166" s="1"/>
    </row>
    <row r="21169" spans="8:8" x14ac:dyDescent="0.25">
      <c r="H21169" s="1"/>
    </row>
    <row r="21170" spans="8:8" x14ac:dyDescent="0.25">
      <c r="H21170" s="1"/>
    </row>
    <row r="21172" spans="8:8" x14ac:dyDescent="0.25">
      <c r="H21172" s="1"/>
    </row>
    <row r="21173" spans="8:8" x14ac:dyDescent="0.25">
      <c r="H21173" s="1"/>
    </row>
    <row r="21181" spans="8:8" x14ac:dyDescent="0.25">
      <c r="H21181" s="1"/>
    </row>
    <row r="21182" spans="8:8" x14ac:dyDescent="0.25">
      <c r="H21182" s="1"/>
    </row>
    <row r="21183" spans="8:8" x14ac:dyDescent="0.25">
      <c r="H21183" s="1"/>
    </row>
    <row r="21184" spans="8:8" x14ac:dyDescent="0.25">
      <c r="H21184" s="1"/>
    </row>
    <row r="21185" spans="8:8" x14ac:dyDescent="0.25">
      <c r="H21185" s="1"/>
    </row>
    <row r="21186" spans="8:8" x14ac:dyDescent="0.25">
      <c r="H21186" s="1"/>
    </row>
    <row r="21189" spans="8:8" x14ac:dyDescent="0.25">
      <c r="H21189" s="1"/>
    </row>
    <row r="21193" spans="8:8" x14ac:dyDescent="0.25">
      <c r="H21193" s="1"/>
    </row>
    <row r="21200" spans="8:8" x14ac:dyDescent="0.25">
      <c r="H21200" s="1"/>
    </row>
    <row r="21206" spans="8:8" x14ac:dyDescent="0.25">
      <c r="H21206" s="1"/>
    </row>
    <row r="21215" spans="8:8" x14ac:dyDescent="0.25">
      <c r="H21215" s="1"/>
    </row>
    <row r="21234" spans="8:8" x14ac:dyDescent="0.25">
      <c r="H21234" s="1"/>
    </row>
    <row r="21237" spans="8:8" x14ac:dyDescent="0.25">
      <c r="H21237" s="1"/>
    </row>
    <row r="21238" spans="8:8" x14ac:dyDescent="0.25">
      <c r="H21238" s="1"/>
    </row>
    <row r="21243" spans="8:8" x14ac:dyDescent="0.25">
      <c r="H21243" s="1"/>
    </row>
    <row r="21246" spans="8:8" x14ac:dyDescent="0.25">
      <c r="H21246" s="1"/>
    </row>
    <row r="21250" spans="8:8" x14ac:dyDescent="0.25">
      <c r="H21250" s="1"/>
    </row>
    <row r="21255" spans="8:8" x14ac:dyDescent="0.25">
      <c r="H21255" s="1"/>
    </row>
    <row r="21259" spans="8:8" x14ac:dyDescent="0.25">
      <c r="H21259" s="1"/>
    </row>
    <row r="21260" spans="8:8" x14ac:dyDescent="0.25">
      <c r="H21260" s="1"/>
    </row>
    <row r="21263" spans="8:8" x14ac:dyDescent="0.25">
      <c r="H21263" s="1"/>
    </row>
    <row r="21264" spans="8:8" x14ac:dyDescent="0.25">
      <c r="H21264" s="1"/>
    </row>
    <row r="21266" spans="8:8" x14ac:dyDescent="0.25">
      <c r="H21266" s="1"/>
    </row>
    <row r="21268" spans="8:8" x14ac:dyDescent="0.25">
      <c r="H21268" s="1"/>
    </row>
    <row r="21270" spans="8:8" x14ac:dyDescent="0.25">
      <c r="H21270" s="1"/>
    </row>
    <row r="21273" spans="8:8" x14ac:dyDescent="0.25">
      <c r="H21273" s="1"/>
    </row>
    <row r="21275" spans="8:8" x14ac:dyDescent="0.25">
      <c r="H21275" s="1"/>
    </row>
    <row r="21296" spans="8:8" x14ac:dyDescent="0.25">
      <c r="H21296" s="1"/>
    </row>
    <row r="21305" spans="8:8" x14ac:dyDescent="0.25">
      <c r="H21305" s="1"/>
    </row>
    <row r="21312" spans="8:8" x14ac:dyDescent="0.25">
      <c r="H21312" s="1"/>
    </row>
    <row r="21313" spans="8:8" x14ac:dyDescent="0.25">
      <c r="H21313" s="1"/>
    </row>
    <row r="21317" spans="8:8" x14ac:dyDescent="0.25">
      <c r="H21317" s="1"/>
    </row>
    <row r="21322" spans="8:8" x14ac:dyDescent="0.25">
      <c r="H21322" s="1"/>
    </row>
    <row r="21324" spans="8:8" x14ac:dyDescent="0.25">
      <c r="H21324" s="1"/>
    </row>
    <row r="21328" spans="8:8" x14ac:dyDescent="0.25">
      <c r="H21328" s="1"/>
    </row>
    <row r="21330" spans="8:8" x14ac:dyDescent="0.25">
      <c r="H21330" s="1"/>
    </row>
    <row r="21331" spans="8:8" x14ac:dyDescent="0.25">
      <c r="H21331" s="1"/>
    </row>
    <row r="21332" spans="8:8" x14ac:dyDescent="0.25">
      <c r="H21332" s="1"/>
    </row>
    <row r="21333" spans="8:8" x14ac:dyDescent="0.25">
      <c r="H21333" s="1"/>
    </row>
    <row r="21334" spans="8:8" x14ac:dyDescent="0.25">
      <c r="H21334" s="1"/>
    </row>
    <row r="21335" spans="8:8" x14ac:dyDescent="0.25">
      <c r="H21335" s="1"/>
    </row>
    <row r="21336" spans="8:8" x14ac:dyDescent="0.25">
      <c r="H21336" s="1"/>
    </row>
    <row r="21337" spans="8:8" x14ac:dyDescent="0.25">
      <c r="H21337" s="1"/>
    </row>
    <row r="21338" spans="8:8" x14ac:dyDescent="0.25">
      <c r="H21338" s="1"/>
    </row>
    <row r="21340" spans="8:8" x14ac:dyDescent="0.25">
      <c r="H21340" s="1"/>
    </row>
    <row r="21341" spans="8:8" x14ac:dyDescent="0.25">
      <c r="H21341" s="1"/>
    </row>
    <row r="21342" spans="8:8" x14ac:dyDescent="0.25">
      <c r="H21342" s="1"/>
    </row>
    <row r="21343" spans="8:8" x14ac:dyDescent="0.25">
      <c r="H21343" s="1"/>
    </row>
    <row r="21344" spans="8:8" x14ac:dyDescent="0.25">
      <c r="H21344" s="1"/>
    </row>
    <row r="21345" spans="8:8" x14ac:dyDescent="0.25">
      <c r="H21345" s="1"/>
    </row>
    <row r="21347" spans="8:8" x14ac:dyDescent="0.25">
      <c r="H21347" s="1"/>
    </row>
    <row r="21348" spans="8:8" x14ac:dyDescent="0.25">
      <c r="H21348" s="1"/>
    </row>
    <row r="21349" spans="8:8" x14ac:dyDescent="0.25">
      <c r="H21349" s="1"/>
    </row>
    <row r="21351" spans="8:8" x14ac:dyDescent="0.25">
      <c r="H21351" s="1"/>
    </row>
    <row r="21355" spans="8:8" x14ac:dyDescent="0.25">
      <c r="H21355" s="1"/>
    </row>
    <row r="21356" spans="8:8" x14ac:dyDescent="0.25">
      <c r="H21356" s="1"/>
    </row>
    <row r="21357" spans="8:8" x14ac:dyDescent="0.25">
      <c r="H21357" s="1"/>
    </row>
    <row r="21368" spans="8:8" x14ac:dyDescent="0.25">
      <c r="H21368" s="1"/>
    </row>
    <row r="21371" spans="8:8" x14ac:dyDescent="0.25">
      <c r="H21371" s="1"/>
    </row>
    <row r="21373" spans="8:8" x14ac:dyDescent="0.25">
      <c r="H21373" s="1"/>
    </row>
    <row r="21375" spans="8:8" x14ac:dyDescent="0.25">
      <c r="H21375" s="1"/>
    </row>
    <row r="21376" spans="8:8" x14ac:dyDescent="0.25">
      <c r="H21376" s="1"/>
    </row>
    <row r="21378" spans="8:8" x14ac:dyDescent="0.25">
      <c r="H21378" s="1"/>
    </row>
    <row r="21381" spans="8:8" x14ac:dyDescent="0.25">
      <c r="H21381" s="1"/>
    </row>
    <row r="21389" spans="8:8" x14ac:dyDescent="0.25">
      <c r="H21389" s="1"/>
    </row>
    <row r="21390" spans="8:8" x14ac:dyDescent="0.25">
      <c r="H21390" s="1"/>
    </row>
    <row r="21391" spans="8:8" x14ac:dyDescent="0.25">
      <c r="H21391" s="1"/>
    </row>
    <row r="21392" spans="8:8" x14ac:dyDescent="0.25">
      <c r="H21392" s="1"/>
    </row>
    <row r="21394" spans="8:8" x14ac:dyDescent="0.25">
      <c r="H21394" s="1"/>
    </row>
    <row r="21401" spans="8:8" x14ac:dyDescent="0.25">
      <c r="H21401" s="1"/>
    </row>
    <row r="21406" spans="8:8" x14ac:dyDescent="0.25">
      <c r="H21406" s="1"/>
    </row>
    <row r="21408" spans="8:8" x14ac:dyDescent="0.25">
      <c r="H21408" s="1"/>
    </row>
    <row r="21409" spans="8:8" x14ac:dyDescent="0.25">
      <c r="H21409" s="1"/>
    </row>
    <row r="21410" spans="8:8" x14ac:dyDescent="0.25">
      <c r="H21410" s="1"/>
    </row>
    <row r="21413" spans="8:8" x14ac:dyDescent="0.25">
      <c r="H21413" s="1"/>
    </row>
    <row r="21418" spans="8:8" x14ac:dyDescent="0.25">
      <c r="H21418" s="1"/>
    </row>
    <row r="21420" spans="8:8" x14ac:dyDescent="0.25">
      <c r="H21420" s="1"/>
    </row>
    <row r="21421" spans="8:8" x14ac:dyDescent="0.25">
      <c r="H21421" s="1"/>
    </row>
    <row r="21422" spans="8:8" x14ac:dyDescent="0.25">
      <c r="H21422" s="1"/>
    </row>
    <row r="21423" spans="8:8" x14ac:dyDescent="0.25">
      <c r="H21423" s="1"/>
    </row>
    <row r="21426" spans="8:8" x14ac:dyDescent="0.25">
      <c r="H21426" s="1"/>
    </row>
    <row r="21428" spans="8:8" x14ac:dyDescent="0.25">
      <c r="H21428" s="1"/>
    </row>
    <row r="21431" spans="8:8" x14ac:dyDescent="0.25">
      <c r="H21431" s="1"/>
    </row>
    <row r="21433" spans="8:8" x14ac:dyDescent="0.25">
      <c r="H21433" s="1"/>
    </row>
    <row r="21436" spans="8:8" x14ac:dyDescent="0.25">
      <c r="H21436" s="1"/>
    </row>
    <row r="21447" spans="8:8" x14ac:dyDescent="0.25">
      <c r="H21447" s="1"/>
    </row>
    <row r="21448" spans="8:8" x14ac:dyDescent="0.25">
      <c r="H21448" s="1"/>
    </row>
    <row r="21449" spans="8:8" x14ac:dyDescent="0.25">
      <c r="H21449" s="1"/>
    </row>
    <row r="21452" spans="8:8" x14ac:dyDescent="0.25">
      <c r="H21452" s="1"/>
    </row>
    <row r="21455" spans="8:8" x14ac:dyDescent="0.25">
      <c r="H21455" s="1"/>
    </row>
    <row r="21457" spans="8:8" x14ac:dyDescent="0.25">
      <c r="H21457" s="1"/>
    </row>
    <row r="21460" spans="8:8" x14ac:dyDescent="0.25">
      <c r="H21460" s="1"/>
    </row>
    <row r="21462" spans="8:8" x14ac:dyDescent="0.25">
      <c r="H21462" s="1"/>
    </row>
    <row r="21463" spans="8:8" x14ac:dyDescent="0.25">
      <c r="H21463" s="1"/>
    </row>
    <row r="21464" spans="8:8" x14ac:dyDescent="0.25">
      <c r="H21464" s="1"/>
    </row>
    <row r="21465" spans="8:8" x14ac:dyDescent="0.25">
      <c r="H21465" s="1"/>
    </row>
    <row r="21467" spans="8:8" x14ac:dyDescent="0.25">
      <c r="H21467" s="1"/>
    </row>
    <row r="21478" spans="8:8" x14ac:dyDescent="0.25">
      <c r="H21478" s="1"/>
    </row>
    <row r="21481" spans="8:8" x14ac:dyDescent="0.25">
      <c r="H21481" s="1"/>
    </row>
    <row r="21483" spans="8:8" x14ac:dyDescent="0.25">
      <c r="H21483" s="1"/>
    </row>
    <row r="21484" spans="8:8" x14ac:dyDescent="0.25">
      <c r="H21484" s="1"/>
    </row>
    <row r="21485" spans="8:8" x14ac:dyDescent="0.25">
      <c r="H21485" s="1"/>
    </row>
    <row r="21486" spans="8:8" x14ac:dyDescent="0.25">
      <c r="H21486" s="1"/>
    </row>
    <row r="21494" spans="8:8" x14ac:dyDescent="0.25">
      <c r="H21494" s="1"/>
    </row>
    <row r="21496" spans="8:8" x14ac:dyDescent="0.25">
      <c r="H21496" s="1"/>
    </row>
    <row r="21506" spans="8:8" x14ac:dyDescent="0.25">
      <c r="H21506" s="1"/>
    </row>
    <row r="21508" spans="8:8" x14ac:dyDescent="0.25">
      <c r="H21508" s="1"/>
    </row>
    <row r="21514" spans="8:8" x14ac:dyDescent="0.25">
      <c r="H21514" s="1"/>
    </row>
    <row r="21516" spans="8:8" x14ac:dyDescent="0.25">
      <c r="H21516" s="1"/>
    </row>
    <row r="21518" spans="8:8" x14ac:dyDescent="0.25">
      <c r="H21518" s="1"/>
    </row>
    <row r="21519" spans="8:8" x14ac:dyDescent="0.25">
      <c r="H21519" s="1"/>
    </row>
    <row r="21520" spans="8:8" x14ac:dyDescent="0.25">
      <c r="H21520" s="1"/>
    </row>
    <row r="21521" spans="8:8" x14ac:dyDescent="0.25">
      <c r="H21521" s="1"/>
    </row>
    <row r="21525" spans="8:8" x14ac:dyDescent="0.25">
      <c r="H21525" s="1"/>
    </row>
    <row r="21531" spans="8:8" x14ac:dyDescent="0.25">
      <c r="H21531" s="1"/>
    </row>
    <row r="21532" spans="8:8" x14ac:dyDescent="0.25">
      <c r="H21532" s="1"/>
    </row>
    <row r="21533" spans="8:8" x14ac:dyDescent="0.25">
      <c r="H21533" s="1"/>
    </row>
    <row r="21539" spans="8:8" x14ac:dyDescent="0.25">
      <c r="H21539" s="1"/>
    </row>
    <row r="21543" spans="8:8" x14ac:dyDescent="0.25">
      <c r="H21543" s="1"/>
    </row>
    <row r="21547" spans="8:8" x14ac:dyDescent="0.25">
      <c r="H21547" s="1"/>
    </row>
    <row r="21548" spans="8:8" x14ac:dyDescent="0.25">
      <c r="H21548" s="1"/>
    </row>
    <row r="21549" spans="8:8" x14ac:dyDescent="0.25">
      <c r="H21549" s="1"/>
    </row>
    <row r="21550" spans="8:8" x14ac:dyDescent="0.25">
      <c r="H21550" s="1"/>
    </row>
    <row r="21551" spans="8:8" x14ac:dyDescent="0.25">
      <c r="H21551" s="1"/>
    </row>
    <row r="21552" spans="8:8" x14ac:dyDescent="0.25">
      <c r="H21552" s="1"/>
    </row>
    <row r="21555" spans="8:8" x14ac:dyDescent="0.25">
      <c r="H21555" s="1"/>
    </row>
    <row r="21556" spans="8:8" x14ac:dyDescent="0.25">
      <c r="H21556" s="1"/>
    </row>
    <row r="21557" spans="8:8" x14ac:dyDescent="0.25">
      <c r="H21557" s="1"/>
    </row>
    <row r="21560" spans="8:8" x14ac:dyDescent="0.25">
      <c r="H21560" s="1"/>
    </row>
    <row r="21565" spans="8:8" x14ac:dyDescent="0.25">
      <c r="H21565" s="1"/>
    </row>
    <row r="21566" spans="8:8" x14ac:dyDescent="0.25">
      <c r="H21566" s="1"/>
    </row>
    <row r="21576" spans="8:8" x14ac:dyDescent="0.25">
      <c r="H21576" s="1"/>
    </row>
    <row r="21577" spans="8:8" x14ac:dyDescent="0.25">
      <c r="H21577" s="1"/>
    </row>
    <row r="21578" spans="8:8" x14ac:dyDescent="0.25">
      <c r="H21578" s="1"/>
    </row>
    <row r="21589" spans="8:8" x14ac:dyDescent="0.25">
      <c r="H21589" s="1"/>
    </row>
    <row r="21593" spans="8:8" x14ac:dyDescent="0.25">
      <c r="H21593" s="1"/>
    </row>
    <row r="21597" spans="8:8" x14ac:dyDescent="0.25">
      <c r="H21597" s="1"/>
    </row>
    <row r="21599" spans="8:8" x14ac:dyDescent="0.25">
      <c r="H21599" s="1"/>
    </row>
    <row r="21600" spans="8:8" x14ac:dyDescent="0.25">
      <c r="H21600" s="1"/>
    </row>
    <row r="21601" spans="8:8" x14ac:dyDescent="0.25">
      <c r="H21601" s="1"/>
    </row>
    <row r="21603" spans="8:8" x14ac:dyDescent="0.25">
      <c r="H21603" s="1"/>
    </row>
    <row r="21604" spans="8:8" x14ac:dyDescent="0.25">
      <c r="H21604" s="1"/>
    </row>
    <row r="21605" spans="8:8" x14ac:dyDescent="0.25">
      <c r="H21605" s="1"/>
    </row>
    <row r="21607" spans="8:8" x14ac:dyDescent="0.25">
      <c r="H21607" s="1"/>
    </row>
    <row r="21611" spans="8:8" x14ac:dyDescent="0.25">
      <c r="H21611" s="1"/>
    </row>
    <row r="21618" spans="8:8" x14ac:dyDescent="0.25">
      <c r="H21618" s="1"/>
    </row>
    <row r="21619" spans="8:8" x14ac:dyDescent="0.25">
      <c r="H21619" s="1"/>
    </row>
    <row r="21620" spans="8:8" x14ac:dyDescent="0.25">
      <c r="H21620" s="1"/>
    </row>
    <row r="21621" spans="8:8" x14ac:dyDescent="0.25">
      <c r="H21621" s="1"/>
    </row>
    <row r="21622" spans="8:8" x14ac:dyDescent="0.25">
      <c r="H21622" s="1"/>
    </row>
    <row r="21623" spans="8:8" x14ac:dyDescent="0.25">
      <c r="H21623" s="1"/>
    </row>
    <row r="21624" spans="8:8" x14ac:dyDescent="0.25">
      <c r="H21624" s="1"/>
    </row>
    <row r="21631" spans="8:8" x14ac:dyDescent="0.25">
      <c r="H21631" s="1"/>
    </row>
    <row r="21635" spans="8:8" x14ac:dyDescent="0.25">
      <c r="H21635" s="1"/>
    </row>
    <row r="21637" spans="8:8" x14ac:dyDescent="0.25">
      <c r="H21637" s="1"/>
    </row>
    <row r="21639" spans="8:8" x14ac:dyDescent="0.25">
      <c r="H21639" s="1"/>
    </row>
    <row r="21640" spans="8:8" x14ac:dyDescent="0.25">
      <c r="H21640" s="1"/>
    </row>
    <row r="21642" spans="8:8" x14ac:dyDescent="0.25">
      <c r="H21642" s="1"/>
    </row>
    <row r="21646" spans="8:8" x14ac:dyDescent="0.25">
      <c r="H21646" s="1"/>
    </row>
    <row r="21652" spans="8:8" x14ac:dyDescent="0.25">
      <c r="H21652" s="1"/>
    </row>
    <row r="21653" spans="8:8" x14ac:dyDescent="0.25">
      <c r="H21653" s="1"/>
    </row>
    <row r="21656" spans="8:8" x14ac:dyDescent="0.25">
      <c r="H21656" s="1"/>
    </row>
    <row r="21657" spans="8:8" x14ac:dyDescent="0.25">
      <c r="H21657" s="1"/>
    </row>
    <row r="21658" spans="8:8" x14ac:dyDescent="0.25">
      <c r="H21658" s="1"/>
    </row>
    <row r="21664" spans="8:8" x14ac:dyDescent="0.25">
      <c r="H21664" s="1"/>
    </row>
    <row r="21666" spans="8:8" x14ac:dyDescent="0.25">
      <c r="H21666" s="1"/>
    </row>
    <row r="21678" spans="8:8" x14ac:dyDescent="0.25">
      <c r="H21678" s="1"/>
    </row>
    <row r="21679" spans="8:8" x14ac:dyDescent="0.25">
      <c r="H21679" s="1"/>
    </row>
    <row r="21680" spans="8:8" x14ac:dyDescent="0.25">
      <c r="H21680" s="1"/>
    </row>
    <row r="21684" spans="8:8" x14ac:dyDescent="0.25">
      <c r="H21684" s="1"/>
    </row>
    <row r="21690" spans="8:8" x14ac:dyDescent="0.25">
      <c r="H21690" s="1"/>
    </row>
    <row r="21694" spans="8:8" x14ac:dyDescent="0.25">
      <c r="H21694" s="1"/>
    </row>
    <row r="21696" spans="8:8" x14ac:dyDescent="0.25">
      <c r="H21696" s="1"/>
    </row>
    <row r="21697" spans="8:8" x14ac:dyDescent="0.25">
      <c r="H21697" s="1"/>
    </row>
    <row r="21698" spans="8:8" x14ac:dyDescent="0.25">
      <c r="H21698" s="1"/>
    </row>
    <row r="21699" spans="8:8" x14ac:dyDescent="0.25">
      <c r="H21699" s="1"/>
    </row>
    <row r="21700" spans="8:8" x14ac:dyDescent="0.25">
      <c r="H21700" s="1"/>
    </row>
    <row r="21701" spans="8:8" x14ac:dyDescent="0.25">
      <c r="H21701" s="1"/>
    </row>
    <row r="21702" spans="8:8" x14ac:dyDescent="0.25">
      <c r="H21702" s="1"/>
    </row>
    <row r="21703" spans="8:8" x14ac:dyDescent="0.25">
      <c r="H21703" s="1"/>
    </row>
    <row r="21704" spans="8:8" x14ac:dyDescent="0.25">
      <c r="H21704" s="1"/>
    </row>
    <row r="21705" spans="8:8" x14ac:dyDescent="0.25">
      <c r="H21705" s="1"/>
    </row>
    <row r="21706" spans="8:8" x14ac:dyDescent="0.25">
      <c r="H21706" s="1"/>
    </row>
    <row r="21707" spans="8:8" x14ac:dyDescent="0.25">
      <c r="H21707" s="1"/>
    </row>
    <row r="21708" spans="8:8" x14ac:dyDescent="0.25">
      <c r="H21708" s="1"/>
    </row>
    <row r="21709" spans="8:8" x14ac:dyDescent="0.25">
      <c r="H21709" s="1"/>
    </row>
    <row r="21710" spans="8:8" x14ac:dyDescent="0.25">
      <c r="H21710" s="1"/>
    </row>
    <row r="21712" spans="8:8" x14ac:dyDescent="0.25">
      <c r="H21712" s="1"/>
    </row>
    <row r="21713" spans="8:8" x14ac:dyDescent="0.25">
      <c r="H21713" s="1"/>
    </row>
    <row r="21714" spans="8:8" x14ac:dyDescent="0.25">
      <c r="H21714" s="1"/>
    </row>
    <row r="21715" spans="8:8" x14ac:dyDescent="0.25">
      <c r="H21715" s="1"/>
    </row>
    <row r="21716" spans="8:8" x14ac:dyDescent="0.25">
      <c r="H21716" s="1"/>
    </row>
    <row r="21717" spans="8:8" x14ac:dyDescent="0.25">
      <c r="H21717" s="1"/>
    </row>
    <row r="21719" spans="8:8" x14ac:dyDescent="0.25">
      <c r="H21719" s="1"/>
    </row>
    <row r="21720" spans="8:8" x14ac:dyDescent="0.25">
      <c r="H21720" s="1"/>
    </row>
    <row r="21722" spans="8:8" x14ac:dyDescent="0.25">
      <c r="H21722" s="1"/>
    </row>
    <row r="21723" spans="8:8" x14ac:dyDescent="0.25">
      <c r="H21723" s="1"/>
    </row>
    <row r="21724" spans="8:8" x14ac:dyDescent="0.25">
      <c r="H21724" s="1"/>
    </row>
    <row r="21725" spans="8:8" x14ac:dyDescent="0.25">
      <c r="H21725" s="1"/>
    </row>
    <row r="21726" spans="8:8" x14ac:dyDescent="0.25">
      <c r="H21726" s="1"/>
    </row>
    <row r="21727" spans="8:8" x14ac:dyDescent="0.25">
      <c r="H21727" s="1"/>
    </row>
    <row r="21728" spans="8:8" x14ac:dyDescent="0.25">
      <c r="H21728" s="1"/>
    </row>
    <row r="21729" spans="8:8" x14ac:dyDescent="0.25">
      <c r="H21729" s="1"/>
    </row>
    <row r="21730" spans="8:8" x14ac:dyDescent="0.25">
      <c r="H21730" s="1"/>
    </row>
    <row r="21731" spans="8:8" x14ac:dyDescent="0.25">
      <c r="H21731" s="1"/>
    </row>
    <row r="21733" spans="8:8" x14ac:dyDescent="0.25">
      <c r="H21733" s="1"/>
    </row>
    <row r="21736" spans="8:8" x14ac:dyDescent="0.25">
      <c r="H21736" s="1"/>
    </row>
    <row r="21737" spans="8:8" x14ac:dyDescent="0.25">
      <c r="H21737" s="1"/>
    </row>
    <row r="21739" spans="8:8" x14ac:dyDescent="0.25">
      <c r="H21739" s="1"/>
    </row>
    <row r="21740" spans="8:8" x14ac:dyDescent="0.25">
      <c r="H21740" s="1"/>
    </row>
    <row r="21741" spans="8:8" x14ac:dyDescent="0.25">
      <c r="H21741" s="1"/>
    </row>
    <row r="21742" spans="8:8" x14ac:dyDescent="0.25">
      <c r="H21742" s="1"/>
    </row>
    <row r="21743" spans="8:8" x14ac:dyDescent="0.25">
      <c r="H21743" s="1"/>
    </row>
    <row r="21744" spans="8:8" x14ac:dyDescent="0.25">
      <c r="H21744" s="1"/>
    </row>
    <row r="21745" spans="8:8" x14ac:dyDescent="0.25">
      <c r="H21745" s="1"/>
    </row>
    <row r="21746" spans="8:8" x14ac:dyDescent="0.25">
      <c r="H21746" s="1"/>
    </row>
    <row r="21747" spans="8:8" x14ac:dyDescent="0.25">
      <c r="H21747" s="1"/>
    </row>
    <row r="21748" spans="8:8" x14ac:dyDescent="0.25">
      <c r="H21748" s="1"/>
    </row>
    <row r="21749" spans="8:8" x14ac:dyDescent="0.25">
      <c r="H21749" s="1"/>
    </row>
    <row r="21751" spans="8:8" x14ac:dyDescent="0.25">
      <c r="H21751" s="1"/>
    </row>
    <row r="21753" spans="8:8" x14ac:dyDescent="0.25">
      <c r="H21753" s="1"/>
    </row>
    <row r="21754" spans="8:8" x14ac:dyDescent="0.25">
      <c r="H21754" s="1"/>
    </row>
    <row r="21755" spans="8:8" x14ac:dyDescent="0.25">
      <c r="H21755" s="1"/>
    </row>
    <row r="21756" spans="8:8" x14ac:dyDescent="0.25">
      <c r="H21756" s="1"/>
    </row>
    <row r="21757" spans="8:8" x14ac:dyDescent="0.25">
      <c r="H21757" s="1"/>
    </row>
    <row r="21758" spans="8:8" x14ac:dyDescent="0.25">
      <c r="H21758" s="1"/>
    </row>
    <row r="21759" spans="8:8" x14ac:dyDescent="0.25">
      <c r="H21759" s="1"/>
    </row>
    <row r="21760" spans="8:8" x14ac:dyDescent="0.25">
      <c r="H21760" s="1"/>
    </row>
    <row r="21761" spans="8:8" x14ac:dyDescent="0.25">
      <c r="H21761" s="1"/>
    </row>
    <row r="21762" spans="8:8" x14ac:dyDescent="0.25">
      <c r="H21762" s="1"/>
    </row>
    <row r="21763" spans="8:8" x14ac:dyDescent="0.25">
      <c r="H21763" s="1"/>
    </row>
    <row r="21764" spans="8:8" x14ac:dyDescent="0.25">
      <c r="H21764" s="1"/>
    </row>
    <row r="21765" spans="8:8" x14ac:dyDescent="0.25">
      <c r="H21765" s="1"/>
    </row>
    <row r="21766" spans="8:8" x14ac:dyDescent="0.25">
      <c r="H21766" s="1"/>
    </row>
    <row r="21767" spans="8:8" x14ac:dyDescent="0.25">
      <c r="H21767" s="1"/>
    </row>
    <row r="21768" spans="8:8" x14ac:dyDescent="0.25">
      <c r="H21768" s="1"/>
    </row>
    <row r="21769" spans="8:8" x14ac:dyDescent="0.25">
      <c r="H21769" s="1"/>
    </row>
    <row r="21770" spans="8:8" x14ac:dyDescent="0.25">
      <c r="H21770" s="1"/>
    </row>
    <row r="21771" spans="8:8" x14ac:dyDescent="0.25">
      <c r="H21771" s="1"/>
    </row>
    <row r="21772" spans="8:8" x14ac:dyDescent="0.25">
      <c r="H21772" s="1"/>
    </row>
    <row r="21773" spans="8:8" x14ac:dyDescent="0.25">
      <c r="H21773" s="1"/>
    </row>
    <row r="21774" spans="8:8" x14ac:dyDescent="0.25">
      <c r="H21774" s="1"/>
    </row>
    <row r="21775" spans="8:8" x14ac:dyDescent="0.25">
      <c r="H21775" s="1"/>
    </row>
    <row r="21776" spans="8:8" x14ac:dyDescent="0.25">
      <c r="H21776" s="1"/>
    </row>
    <row r="21777" spans="8:8" x14ac:dyDescent="0.25">
      <c r="H21777" s="1"/>
    </row>
    <row r="21778" spans="8:8" x14ac:dyDescent="0.25">
      <c r="H21778" s="1"/>
    </row>
    <row r="21779" spans="8:8" x14ac:dyDescent="0.25">
      <c r="H21779" s="1"/>
    </row>
    <row r="21780" spans="8:8" x14ac:dyDescent="0.25">
      <c r="H21780" s="1"/>
    </row>
    <row r="21781" spans="8:8" x14ac:dyDescent="0.25">
      <c r="H21781" s="1"/>
    </row>
    <row r="21784" spans="8:8" x14ac:dyDescent="0.25">
      <c r="H21784" s="1"/>
    </row>
    <row r="21788" spans="8:8" x14ac:dyDescent="0.25">
      <c r="H21788" s="1"/>
    </row>
    <row r="21794" spans="8:8" x14ac:dyDescent="0.25">
      <c r="H21794" s="1"/>
    </row>
    <row r="21796" spans="8:8" x14ac:dyDescent="0.25">
      <c r="H21796" s="1"/>
    </row>
    <row r="21807" spans="8:8" x14ac:dyDescent="0.25">
      <c r="H21807" s="1"/>
    </row>
    <row r="21815" spans="8:8" x14ac:dyDescent="0.25">
      <c r="H21815" s="1"/>
    </row>
    <row r="21823" spans="8:8" x14ac:dyDescent="0.25">
      <c r="H21823" s="1"/>
    </row>
    <row r="21831" spans="8:8" x14ac:dyDescent="0.25">
      <c r="H21831" s="1"/>
    </row>
    <row r="21833" spans="8:8" x14ac:dyDescent="0.25">
      <c r="H21833" s="1"/>
    </row>
    <row r="21835" spans="8:8" x14ac:dyDescent="0.25">
      <c r="H21835" s="1"/>
    </row>
    <row r="21839" spans="8:8" x14ac:dyDescent="0.25">
      <c r="H21839" s="1"/>
    </row>
    <row r="21842" spans="8:8" x14ac:dyDescent="0.25">
      <c r="H21842" s="1"/>
    </row>
    <row r="21848" spans="8:8" x14ac:dyDescent="0.25">
      <c r="H21848" s="1"/>
    </row>
    <row r="21852" spans="8:8" x14ac:dyDescent="0.25">
      <c r="H21852" s="1"/>
    </row>
    <row r="21854" spans="8:8" x14ac:dyDescent="0.25">
      <c r="H21854" s="1"/>
    </row>
    <row r="21856" spans="8:8" x14ac:dyDescent="0.25">
      <c r="H21856" s="1"/>
    </row>
    <row r="21858" spans="8:8" x14ac:dyDescent="0.25">
      <c r="H21858" s="1"/>
    </row>
    <row r="21860" spans="8:8" x14ac:dyDescent="0.25">
      <c r="H21860" s="1"/>
    </row>
    <row r="21862" spans="8:8" x14ac:dyDescent="0.25">
      <c r="H21862" s="1"/>
    </row>
    <row r="21864" spans="8:8" x14ac:dyDescent="0.25">
      <c r="H21864" s="1"/>
    </row>
    <row r="21868" spans="8:8" x14ac:dyDescent="0.25">
      <c r="H21868" s="1"/>
    </row>
    <row r="21878" spans="8:8" x14ac:dyDescent="0.25">
      <c r="H21878" s="1"/>
    </row>
    <row r="21880" spans="8:8" x14ac:dyDescent="0.25">
      <c r="H21880" s="1"/>
    </row>
    <row r="21882" spans="8:8" x14ac:dyDescent="0.25">
      <c r="H21882" s="1"/>
    </row>
    <row r="21892" spans="8:8" x14ac:dyDescent="0.25">
      <c r="H21892" s="1"/>
    </row>
    <row r="21894" spans="8:8" x14ac:dyDescent="0.25">
      <c r="H21894" s="1"/>
    </row>
    <row r="21895" spans="8:8" x14ac:dyDescent="0.25">
      <c r="H21895" s="1"/>
    </row>
    <row r="21900" spans="8:8" x14ac:dyDescent="0.25">
      <c r="H21900" s="1"/>
    </row>
    <row r="21915" spans="8:8" x14ac:dyDescent="0.25">
      <c r="H21915" s="1"/>
    </row>
    <row r="21926" spans="8:8" x14ac:dyDescent="0.25">
      <c r="H21926" s="1"/>
    </row>
    <row r="21938" spans="8:8" x14ac:dyDescent="0.25">
      <c r="H21938" s="1"/>
    </row>
    <row r="21942" spans="8:8" x14ac:dyDescent="0.25">
      <c r="H21942" s="1"/>
    </row>
    <row r="21951" spans="8:8" x14ac:dyDescent="0.25">
      <c r="H21951" s="1"/>
    </row>
    <row r="21958" spans="8:8" x14ac:dyDescent="0.25">
      <c r="H21958" s="1"/>
    </row>
    <row r="21961" spans="8:8" x14ac:dyDescent="0.25">
      <c r="H21961" s="1"/>
    </row>
    <row r="21964" spans="8:8" x14ac:dyDescent="0.25">
      <c r="H21964" s="1"/>
    </row>
    <row r="21966" spans="8:8" x14ac:dyDescent="0.25">
      <c r="H21966" s="1"/>
    </row>
    <row r="21980" spans="8:8" x14ac:dyDescent="0.25">
      <c r="H21980" s="1"/>
    </row>
    <row r="21982" spans="8:8" x14ac:dyDescent="0.25">
      <c r="H21982" s="1"/>
    </row>
    <row r="21984" spans="8:8" x14ac:dyDescent="0.25">
      <c r="H21984" s="1"/>
    </row>
    <row r="21989" spans="8:8" x14ac:dyDescent="0.25">
      <c r="H21989" s="1"/>
    </row>
    <row r="22000" spans="8:8" x14ac:dyDescent="0.25">
      <c r="H22000" s="1"/>
    </row>
    <row r="22011" spans="8:8" x14ac:dyDescent="0.25">
      <c r="H22011" s="1"/>
    </row>
    <row r="22012" spans="8:8" x14ac:dyDescent="0.25">
      <c r="H22012" s="1"/>
    </row>
    <row r="22013" spans="8:8" x14ac:dyDescent="0.25">
      <c r="H22013" s="1"/>
    </row>
    <row r="22014" spans="8:8" x14ac:dyDescent="0.25">
      <c r="H22014" s="1"/>
    </row>
    <row r="22015" spans="8:8" x14ac:dyDescent="0.25">
      <c r="H22015" s="1"/>
    </row>
    <row r="22016" spans="8:8" x14ac:dyDescent="0.25">
      <c r="H22016" s="1"/>
    </row>
    <row r="22017" spans="8:8" x14ac:dyDescent="0.25">
      <c r="H22017" s="1"/>
    </row>
    <row r="22018" spans="8:8" x14ac:dyDescent="0.25">
      <c r="H22018" s="1"/>
    </row>
    <row r="22020" spans="8:8" x14ac:dyDescent="0.25">
      <c r="H22020" s="1"/>
    </row>
    <row r="22022" spans="8:8" x14ac:dyDescent="0.25">
      <c r="H22022" s="1"/>
    </row>
    <row r="22023" spans="8:8" x14ac:dyDescent="0.25">
      <c r="H22023" s="1"/>
    </row>
    <row r="22024" spans="8:8" x14ac:dyDescent="0.25">
      <c r="H22024" s="1"/>
    </row>
    <row r="22025" spans="8:8" x14ac:dyDescent="0.25">
      <c r="H22025" s="1"/>
    </row>
    <row r="22027" spans="8:8" x14ac:dyDescent="0.25">
      <c r="H22027" s="1"/>
    </row>
    <row r="22028" spans="8:8" x14ac:dyDescent="0.25">
      <c r="H22028" s="1"/>
    </row>
    <row r="22031" spans="8:8" x14ac:dyDescent="0.25">
      <c r="H22031" s="1"/>
    </row>
    <row r="22032" spans="8:8" x14ac:dyDescent="0.25">
      <c r="H22032" s="1"/>
    </row>
    <row r="22033" spans="8:8" x14ac:dyDescent="0.25">
      <c r="H22033" s="1"/>
    </row>
    <row r="22034" spans="8:8" x14ac:dyDescent="0.25">
      <c r="H22034" s="1"/>
    </row>
    <row r="22035" spans="8:8" x14ac:dyDescent="0.25">
      <c r="H22035" s="1"/>
    </row>
    <row r="22036" spans="8:8" x14ac:dyDescent="0.25">
      <c r="H22036" s="1"/>
    </row>
    <row r="22037" spans="8:8" x14ac:dyDescent="0.25">
      <c r="H22037" s="1"/>
    </row>
    <row r="22038" spans="8:8" x14ac:dyDescent="0.25">
      <c r="H22038" s="1"/>
    </row>
    <row r="22039" spans="8:8" x14ac:dyDescent="0.25">
      <c r="H22039" s="1"/>
    </row>
    <row r="22040" spans="8:8" x14ac:dyDescent="0.25">
      <c r="H22040" s="1"/>
    </row>
    <row r="22041" spans="8:8" x14ac:dyDescent="0.25">
      <c r="H22041" s="1"/>
    </row>
    <row r="22042" spans="8:8" x14ac:dyDescent="0.25">
      <c r="H22042" s="1"/>
    </row>
    <row r="22043" spans="8:8" x14ac:dyDescent="0.25">
      <c r="H22043" s="1"/>
    </row>
    <row r="22044" spans="8:8" x14ac:dyDescent="0.25">
      <c r="H22044" s="1"/>
    </row>
    <row r="22048" spans="8:8" x14ac:dyDescent="0.25">
      <c r="H22048" s="1"/>
    </row>
    <row r="22049" spans="8:8" x14ac:dyDescent="0.25">
      <c r="H22049" s="1"/>
    </row>
    <row r="22050" spans="8:8" x14ac:dyDescent="0.25">
      <c r="H22050" s="1"/>
    </row>
    <row r="22051" spans="8:8" x14ac:dyDescent="0.25">
      <c r="H22051" s="1"/>
    </row>
    <row r="22052" spans="8:8" x14ac:dyDescent="0.25">
      <c r="H22052" s="1"/>
    </row>
    <row r="22053" spans="8:8" x14ac:dyDescent="0.25">
      <c r="H22053" s="1"/>
    </row>
    <row r="22054" spans="8:8" x14ac:dyDescent="0.25">
      <c r="H22054" s="1"/>
    </row>
    <row r="22055" spans="8:8" x14ac:dyDescent="0.25">
      <c r="H22055" s="1"/>
    </row>
    <row r="22056" spans="8:8" x14ac:dyDescent="0.25">
      <c r="H22056" s="1"/>
    </row>
    <row r="22057" spans="8:8" x14ac:dyDescent="0.25">
      <c r="H22057" s="1"/>
    </row>
    <row r="22058" spans="8:8" x14ac:dyDescent="0.25">
      <c r="H22058" s="1"/>
    </row>
    <row r="22059" spans="8:8" x14ac:dyDescent="0.25">
      <c r="H22059" s="1"/>
    </row>
    <row r="22060" spans="8:8" x14ac:dyDescent="0.25">
      <c r="H22060" s="1"/>
    </row>
    <row r="22061" spans="8:8" x14ac:dyDescent="0.25">
      <c r="H22061" s="1"/>
    </row>
    <row r="22062" spans="8:8" x14ac:dyDescent="0.25">
      <c r="H22062" s="1"/>
    </row>
    <row r="22063" spans="8:8" x14ac:dyDescent="0.25">
      <c r="H22063" s="1"/>
    </row>
    <row r="22064" spans="8:8" x14ac:dyDescent="0.25">
      <c r="H22064" s="1"/>
    </row>
    <row r="22065" spans="8:8" x14ac:dyDescent="0.25">
      <c r="H22065" s="1"/>
    </row>
    <row r="22066" spans="8:8" x14ac:dyDescent="0.25">
      <c r="H22066" s="1"/>
    </row>
    <row r="22067" spans="8:8" x14ac:dyDescent="0.25">
      <c r="H22067" s="1"/>
    </row>
    <row r="22068" spans="8:8" x14ac:dyDescent="0.25">
      <c r="H22068" s="1"/>
    </row>
    <row r="22069" spans="8:8" x14ac:dyDescent="0.25">
      <c r="H22069" s="1"/>
    </row>
    <row r="22070" spans="8:8" x14ac:dyDescent="0.25">
      <c r="H22070" s="1"/>
    </row>
    <row r="22071" spans="8:8" x14ac:dyDescent="0.25">
      <c r="H22071" s="1"/>
    </row>
    <row r="22072" spans="8:8" x14ac:dyDescent="0.25">
      <c r="H22072" s="1"/>
    </row>
    <row r="22073" spans="8:8" x14ac:dyDescent="0.25">
      <c r="H22073" s="1"/>
    </row>
    <row r="22074" spans="8:8" x14ac:dyDescent="0.25">
      <c r="H22074" s="1"/>
    </row>
    <row r="22075" spans="8:8" x14ac:dyDescent="0.25">
      <c r="H22075" s="1"/>
    </row>
    <row r="22076" spans="8:8" x14ac:dyDescent="0.25">
      <c r="H22076" s="1"/>
    </row>
    <row r="22077" spans="8:8" x14ac:dyDescent="0.25">
      <c r="H22077" s="1"/>
    </row>
    <row r="22078" spans="8:8" x14ac:dyDescent="0.25">
      <c r="H22078" s="1"/>
    </row>
    <row r="22079" spans="8:8" x14ac:dyDescent="0.25">
      <c r="H22079" s="1"/>
    </row>
    <row r="22080" spans="8:8" x14ac:dyDescent="0.25">
      <c r="H22080" s="1"/>
    </row>
    <row r="22081" spans="8:8" x14ac:dyDescent="0.25">
      <c r="H22081" s="1"/>
    </row>
    <row r="22082" spans="8:8" x14ac:dyDescent="0.25">
      <c r="H22082" s="1"/>
    </row>
    <row r="22083" spans="8:8" x14ac:dyDescent="0.25">
      <c r="H22083" s="1"/>
    </row>
    <row r="22084" spans="8:8" x14ac:dyDescent="0.25">
      <c r="H22084" s="1"/>
    </row>
    <row r="22087" spans="8:8" x14ac:dyDescent="0.25">
      <c r="H22087" s="1"/>
    </row>
    <row r="22088" spans="8:8" x14ac:dyDescent="0.25">
      <c r="H22088" s="1"/>
    </row>
    <row r="22089" spans="8:8" x14ac:dyDescent="0.25">
      <c r="H22089" s="1"/>
    </row>
    <row r="22093" spans="8:8" x14ac:dyDescent="0.25">
      <c r="H22093" s="1"/>
    </row>
    <row r="22094" spans="8:8" x14ac:dyDescent="0.25">
      <c r="H22094" s="1"/>
    </row>
    <row r="22095" spans="8:8" x14ac:dyDescent="0.25">
      <c r="H22095" s="1"/>
    </row>
    <row r="22096" spans="8:8" x14ac:dyDescent="0.25">
      <c r="H22096" s="1"/>
    </row>
    <row r="22097" spans="8:8" x14ac:dyDescent="0.25">
      <c r="H22097" s="1"/>
    </row>
    <row r="22098" spans="8:8" x14ac:dyDescent="0.25">
      <c r="H22098" s="1"/>
    </row>
    <row r="22099" spans="8:8" x14ac:dyDescent="0.25">
      <c r="H22099" s="1"/>
    </row>
    <row r="22100" spans="8:8" x14ac:dyDescent="0.25">
      <c r="H22100" s="1"/>
    </row>
    <row r="22101" spans="8:8" x14ac:dyDescent="0.25">
      <c r="H22101" s="1"/>
    </row>
    <row r="22102" spans="8:8" x14ac:dyDescent="0.25">
      <c r="H22102" s="1"/>
    </row>
    <row r="22103" spans="8:8" x14ac:dyDescent="0.25">
      <c r="H22103" s="1"/>
    </row>
    <row r="22104" spans="8:8" x14ac:dyDescent="0.25">
      <c r="H22104" s="1"/>
    </row>
    <row r="22105" spans="8:8" x14ac:dyDescent="0.25">
      <c r="H22105" s="1"/>
    </row>
    <row r="22106" spans="8:8" x14ac:dyDescent="0.25">
      <c r="H22106" s="1"/>
    </row>
    <row r="22107" spans="8:8" x14ac:dyDescent="0.25">
      <c r="H22107" s="1"/>
    </row>
    <row r="22108" spans="8:8" x14ac:dyDescent="0.25">
      <c r="H22108" s="1"/>
    </row>
    <row r="22109" spans="8:8" x14ac:dyDescent="0.25">
      <c r="H22109" s="1"/>
    </row>
    <row r="22110" spans="8:8" x14ac:dyDescent="0.25">
      <c r="H22110" s="1"/>
    </row>
    <row r="22111" spans="8:8" x14ac:dyDescent="0.25">
      <c r="H22111" s="1"/>
    </row>
    <row r="22112" spans="8:8" x14ac:dyDescent="0.25">
      <c r="H22112" s="1"/>
    </row>
    <row r="22113" spans="8:8" x14ac:dyDescent="0.25">
      <c r="H22113" s="1"/>
    </row>
    <row r="22114" spans="8:8" x14ac:dyDescent="0.25">
      <c r="H22114" s="1"/>
    </row>
    <row r="22115" spans="8:8" x14ac:dyDescent="0.25">
      <c r="H22115" s="1"/>
    </row>
    <row r="22116" spans="8:8" x14ac:dyDescent="0.25">
      <c r="H22116" s="1"/>
    </row>
    <row r="22117" spans="8:8" x14ac:dyDescent="0.25">
      <c r="H22117" s="1"/>
    </row>
    <row r="22118" spans="8:8" x14ac:dyDescent="0.25">
      <c r="H22118" s="1"/>
    </row>
    <row r="22119" spans="8:8" x14ac:dyDescent="0.25">
      <c r="H22119" s="1"/>
    </row>
    <row r="22120" spans="8:8" x14ac:dyDescent="0.25">
      <c r="H22120" s="1"/>
    </row>
    <row r="22121" spans="8:8" x14ac:dyDescent="0.25">
      <c r="H22121" s="1"/>
    </row>
    <row r="22122" spans="8:8" x14ac:dyDescent="0.25">
      <c r="H22122" s="1"/>
    </row>
    <row r="22123" spans="8:8" x14ac:dyDescent="0.25">
      <c r="H22123" s="1"/>
    </row>
    <row r="22124" spans="8:8" x14ac:dyDescent="0.25">
      <c r="H22124" s="1"/>
    </row>
    <row r="22125" spans="8:8" x14ac:dyDescent="0.25">
      <c r="H22125" s="1"/>
    </row>
    <row r="22126" spans="8:8" x14ac:dyDescent="0.25">
      <c r="H22126" s="1"/>
    </row>
    <row r="22127" spans="8:8" x14ac:dyDescent="0.25">
      <c r="H22127" s="1"/>
    </row>
    <row r="22128" spans="8:8" x14ac:dyDescent="0.25">
      <c r="H22128" s="1"/>
    </row>
    <row r="22129" spans="8:8" x14ac:dyDescent="0.25">
      <c r="H22129" s="1"/>
    </row>
    <row r="22130" spans="8:8" x14ac:dyDescent="0.25">
      <c r="H22130" s="1"/>
    </row>
    <row r="22131" spans="8:8" x14ac:dyDescent="0.25">
      <c r="H22131" s="1"/>
    </row>
    <row r="22132" spans="8:8" x14ac:dyDescent="0.25">
      <c r="H22132" s="1"/>
    </row>
    <row r="22133" spans="8:8" x14ac:dyDescent="0.25">
      <c r="H22133" s="1"/>
    </row>
    <row r="22136" spans="8:8" x14ac:dyDescent="0.25">
      <c r="H22136" s="1"/>
    </row>
    <row r="22137" spans="8:8" x14ac:dyDescent="0.25">
      <c r="H22137" s="1"/>
    </row>
    <row r="22138" spans="8:8" x14ac:dyDescent="0.25">
      <c r="H22138" s="1"/>
    </row>
    <row r="22140" spans="8:8" x14ac:dyDescent="0.25">
      <c r="H22140" s="1"/>
    </row>
    <row r="22141" spans="8:8" x14ac:dyDescent="0.25">
      <c r="H22141" s="1"/>
    </row>
    <row r="22144" spans="8:8" x14ac:dyDescent="0.25">
      <c r="H22144" s="1"/>
    </row>
    <row r="22145" spans="8:8" x14ac:dyDescent="0.25">
      <c r="H22145" s="1"/>
    </row>
    <row r="22146" spans="8:8" x14ac:dyDescent="0.25">
      <c r="H22146" s="1"/>
    </row>
    <row r="22147" spans="8:8" x14ac:dyDescent="0.25">
      <c r="H22147" s="1"/>
    </row>
    <row r="22148" spans="8:8" x14ac:dyDescent="0.25">
      <c r="H22148" s="1"/>
    </row>
    <row r="22149" spans="8:8" x14ac:dyDescent="0.25">
      <c r="H22149" s="1"/>
    </row>
    <row r="22150" spans="8:8" x14ac:dyDescent="0.25">
      <c r="H22150" s="1"/>
    </row>
    <row r="22151" spans="8:8" x14ac:dyDescent="0.25">
      <c r="H22151" s="1"/>
    </row>
    <row r="22152" spans="8:8" x14ac:dyDescent="0.25">
      <c r="H22152" s="1"/>
    </row>
    <row r="22153" spans="8:8" x14ac:dyDescent="0.25">
      <c r="H22153" s="1"/>
    </row>
    <row r="22155" spans="8:8" x14ac:dyDescent="0.25">
      <c r="H22155" s="1"/>
    </row>
    <row r="22162" spans="8:8" x14ac:dyDescent="0.25">
      <c r="H22162" s="1"/>
    </row>
    <row r="22163" spans="8:8" x14ac:dyDescent="0.25">
      <c r="H22163" s="1"/>
    </row>
    <row r="22168" spans="8:8" x14ac:dyDescent="0.25">
      <c r="H22168" s="1"/>
    </row>
    <row r="22169" spans="8:8" x14ac:dyDescent="0.25">
      <c r="H22169" s="1"/>
    </row>
    <row r="22170" spans="8:8" x14ac:dyDescent="0.25">
      <c r="H22170" s="1"/>
    </row>
    <row r="22171" spans="8:8" x14ac:dyDescent="0.25">
      <c r="H22171" s="1"/>
    </row>
    <row r="22180" spans="8:8" x14ac:dyDescent="0.25">
      <c r="H22180" s="1"/>
    </row>
    <row r="22181" spans="8:8" x14ac:dyDescent="0.25">
      <c r="H22181" s="1"/>
    </row>
    <row r="22182" spans="8:8" x14ac:dyDescent="0.25">
      <c r="H22182" s="1"/>
    </row>
    <row r="22183" spans="8:8" x14ac:dyDescent="0.25">
      <c r="H22183" s="1"/>
    </row>
    <row r="22198" spans="8:8" x14ac:dyDescent="0.25">
      <c r="H22198" s="1"/>
    </row>
    <row r="22199" spans="8:8" x14ac:dyDescent="0.25">
      <c r="H22199" s="1"/>
    </row>
    <row r="22202" spans="8:8" x14ac:dyDescent="0.25">
      <c r="H22202" s="1"/>
    </row>
    <row r="22203" spans="8:8" x14ac:dyDescent="0.25">
      <c r="H22203" s="1"/>
    </row>
    <row r="22208" spans="8:8" x14ac:dyDescent="0.25">
      <c r="H22208" s="1"/>
    </row>
    <row r="22209" spans="8:8" x14ac:dyDescent="0.25">
      <c r="H22209" s="1"/>
    </row>
    <row r="22231" spans="8:8" x14ac:dyDescent="0.25">
      <c r="H22231" s="1"/>
    </row>
    <row r="22233" spans="8:8" x14ac:dyDescent="0.25">
      <c r="H22233" s="1"/>
    </row>
    <row r="22234" spans="8:8" x14ac:dyDescent="0.25">
      <c r="H22234" s="1"/>
    </row>
    <row r="22235" spans="8:8" x14ac:dyDescent="0.25">
      <c r="H22235" s="1"/>
    </row>
    <row r="22236" spans="8:8" x14ac:dyDescent="0.25">
      <c r="H22236" s="1"/>
    </row>
    <row r="22237" spans="8:8" x14ac:dyDescent="0.25">
      <c r="H22237" s="1"/>
    </row>
    <row r="22238" spans="8:8" x14ac:dyDescent="0.25">
      <c r="H22238" s="1"/>
    </row>
    <row r="22239" spans="8:8" x14ac:dyDescent="0.25">
      <c r="H22239" s="1"/>
    </row>
    <row r="22240" spans="8:8" x14ac:dyDescent="0.25">
      <c r="H22240" s="1"/>
    </row>
    <row r="22241" spans="8:8" x14ac:dyDescent="0.25">
      <c r="H22241" s="1"/>
    </row>
    <row r="22242" spans="8:8" x14ac:dyDescent="0.25">
      <c r="H22242" s="1"/>
    </row>
    <row r="22243" spans="8:8" x14ac:dyDescent="0.25">
      <c r="H22243" s="1"/>
    </row>
    <row r="22244" spans="8:8" x14ac:dyDescent="0.25">
      <c r="H22244" s="1"/>
    </row>
    <row r="22245" spans="8:8" x14ac:dyDescent="0.25">
      <c r="H22245" s="1"/>
    </row>
    <row r="22246" spans="8:8" x14ac:dyDescent="0.25">
      <c r="H22246" s="1"/>
    </row>
    <row r="22247" spans="8:8" x14ac:dyDescent="0.25">
      <c r="H22247" s="1"/>
    </row>
    <row r="22248" spans="8:8" x14ac:dyDescent="0.25">
      <c r="H22248" s="1"/>
    </row>
    <row r="22249" spans="8:8" x14ac:dyDescent="0.25">
      <c r="H22249" s="1"/>
    </row>
    <row r="22250" spans="8:8" x14ac:dyDescent="0.25">
      <c r="H22250" s="1"/>
    </row>
    <row r="22251" spans="8:8" x14ac:dyDescent="0.25">
      <c r="H22251" s="1"/>
    </row>
    <row r="22252" spans="8:8" x14ac:dyDescent="0.25">
      <c r="H22252" s="1"/>
    </row>
    <row r="22253" spans="8:8" x14ac:dyDescent="0.25">
      <c r="H22253" s="1"/>
    </row>
    <row r="22254" spans="8:8" x14ac:dyDescent="0.25">
      <c r="H22254" s="1"/>
    </row>
    <row r="22255" spans="8:8" x14ac:dyDescent="0.25">
      <c r="H22255" s="1"/>
    </row>
    <row r="22256" spans="8:8" x14ac:dyDescent="0.25">
      <c r="H22256" s="1"/>
    </row>
    <row r="22263" spans="8:8" x14ac:dyDescent="0.25">
      <c r="H22263" s="1"/>
    </row>
    <row r="22264" spans="8:8" x14ac:dyDescent="0.25">
      <c r="H22264" s="1"/>
    </row>
    <row r="22265" spans="8:8" x14ac:dyDescent="0.25">
      <c r="H22265" s="1"/>
    </row>
    <row r="22266" spans="8:8" x14ac:dyDescent="0.25">
      <c r="H22266" s="1"/>
    </row>
    <row r="22267" spans="8:8" x14ac:dyDescent="0.25">
      <c r="H22267" s="1"/>
    </row>
    <row r="22268" spans="8:8" x14ac:dyDescent="0.25">
      <c r="H22268" s="1"/>
    </row>
  </sheetData>
  <mergeCells count="1">
    <mergeCell ref="I1:P1"/>
  </mergeCells>
  <pageMargins left="0.7" right="0.7" top="0.75" bottom="0.75" header="0.3" footer="0.3"/>
  <ignoredErrors>
    <ignoredError sqref="R313:Y3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CENACE</vt:lpstr>
      <vt:lpstr>ACTUAL</vt:lpstr>
      <vt:lpstr>CENACE!Área_de_impresión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Alquicira Poblete</dc:creator>
  <cp:lastModifiedBy>Juan Alquicira Poblete</cp:lastModifiedBy>
  <dcterms:created xsi:type="dcterms:W3CDTF">2020-10-07T18:46:41Z</dcterms:created>
  <dcterms:modified xsi:type="dcterms:W3CDTF">2020-10-07T19:03:49Z</dcterms:modified>
</cp:coreProperties>
</file>